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05" windowWidth="14805" windowHeight="5610" activeTab="1"/>
  </bookViews>
  <sheets>
    <sheet name="ОГЛАВЛЕНИЕ" sheetId="4" r:id="rId1"/>
    <sheet name="РЕЕСТР 2022" sheetId="1" r:id="rId2"/>
  </sheets>
  <definedNames>
    <definedName name="_xlnm._FilterDatabase" localSheetId="1" hidden="1">'РЕЕСТР 2022'!$A$2:$L$143</definedName>
  </definedNames>
  <calcPr calcId="144525"/>
</workbook>
</file>

<file path=xl/calcChain.xml><?xml version="1.0" encoding="utf-8"?>
<calcChain xmlns="http://schemas.openxmlformats.org/spreadsheetml/2006/main">
  <c r="J116" i="1" l="1"/>
  <c r="J97" i="1" l="1"/>
  <c r="J86" i="1"/>
  <c r="J81" i="1" l="1"/>
  <c r="J74" i="1" l="1"/>
  <c r="J48" i="1" l="1"/>
  <c r="J38" i="1"/>
  <c r="J30" i="1"/>
  <c r="J19" i="1"/>
  <c r="J7" i="1"/>
  <c r="J68" i="1"/>
  <c r="J57" i="1" l="1"/>
  <c r="J20" i="1" l="1"/>
  <c r="K20" i="1" l="1"/>
  <c r="K31" i="1" s="1"/>
  <c r="K39" i="1" s="1"/>
  <c r="K49" i="1" s="1"/>
  <c r="K58" i="1" s="1"/>
  <c r="K69" i="1" s="1"/>
  <c r="K75" i="1" s="1"/>
  <c r="K82" i="1" s="1"/>
  <c r="K87" i="1" s="1"/>
  <c r="K98" i="1" s="1"/>
  <c r="K117" i="1" s="1"/>
  <c r="J31" i="1" l="1"/>
  <c r="J39" i="1" l="1"/>
  <c r="J49" i="1" s="1"/>
  <c r="J58" i="1" s="1"/>
  <c r="L32" i="1"/>
  <c r="J69" i="1" l="1"/>
  <c r="J75" i="1" l="1"/>
  <c r="J82" i="1" s="1"/>
  <c r="J87" i="1" s="1"/>
  <c r="J98" i="1" s="1"/>
  <c r="J117" i="1" s="1"/>
</calcChain>
</file>

<file path=xl/sharedStrings.xml><?xml version="1.0" encoding="utf-8"?>
<sst xmlns="http://schemas.openxmlformats.org/spreadsheetml/2006/main" count="612" uniqueCount="296">
  <si>
    <t>Реестровый номер</t>
  </si>
  <si>
    <t>Дата регистрации в реестре</t>
  </si>
  <si>
    <t>Код экономической классификации расходов</t>
  </si>
  <si>
    <t>номер договора (контракта)</t>
  </si>
  <si>
    <t>Дата заключения(договора) контракта</t>
  </si>
  <si>
    <t>Срок действия (исполнения)</t>
  </si>
  <si>
    <t>Предмет договора (контракта)</t>
  </si>
  <si>
    <t>Наименование для ЮЛ, ФИО для физлица поставщика (исполнителя, подрядчика)</t>
  </si>
  <si>
    <t>ИНН, адрес поставщика (исполнителя, подрядчика)</t>
  </si>
  <si>
    <t>Сумма договора (контракта) рублей</t>
  </si>
  <si>
    <t>Способ размещения</t>
  </si>
  <si>
    <t>Отметка об исполнении</t>
  </si>
  <si>
    <t xml:space="preserve">РЕЕСТР РЕГИСТРАЦИИ </t>
  </si>
  <si>
    <t>ДОГОВОРОВ (КОНТРАКТОВ)</t>
  </si>
  <si>
    <t>МУА МО "ПОЛИВАНОВСКОЕ СЕЛЬСКОЕ ПОСЕЛЕНИЕ"</t>
  </si>
  <si>
    <t>2022 год</t>
  </si>
  <si>
    <t>05/22/47308040</t>
  </si>
  <si>
    <t>страхование автогрейдера ДЗ-122А</t>
  </si>
  <si>
    <t>ПАО СК "Россгострах"</t>
  </si>
  <si>
    <t>7707067683; г.Барыш, ул.Пионерская д.3</t>
  </si>
  <si>
    <t>до 600 тыс. рублей</t>
  </si>
  <si>
    <t>007/22</t>
  </si>
  <si>
    <t xml:space="preserve">дизтопливо </t>
  </si>
  <si>
    <t>АО "Транспорт-сервис"</t>
  </si>
  <si>
    <t>6311055772, п.Земляничный</t>
  </si>
  <si>
    <t>1/1</t>
  </si>
  <si>
    <t>Зиновьева М.О.</t>
  </si>
  <si>
    <t>уборка помещений</t>
  </si>
  <si>
    <t>730800484920, п.Поливаново, ул.Заводская 45</t>
  </si>
  <si>
    <t>710,18л</t>
  </si>
  <si>
    <t>1/2022</t>
  </si>
  <si>
    <t>зимнее содержание дорог</t>
  </si>
  <si>
    <t>Звягин А.М.</t>
  </si>
  <si>
    <t>730400232371, с.Водорацк, ул.Школьная д.17</t>
  </si>
  <si>
    <t>с начала года</t>
  </si>
  <si>
    <t>034/22</t>
  </si>
  <si>
    <t>сч.35,01.02.22, 7800</t>
  </si>
  <si>
    <t>280</t>
  </si>
  <si>
    <t>прожектора, лампы ул.освещения</t>
  </si>
  <si>
    <t>ООО "Добрый свет"</t>
  </si>
  <si>
    <t>7328083353, г.Ульяновск, ул.40-летия Победы, д.41</t>
  </si>
  <si>
    <t>0104-7520; 0503-19215</t>
  </si>
  <si>
    <t>001</t>
  </si>
  <si>
    <t>моторное масло</t>
  </si>
  <si>
    <t>н.56,15.02.22</t>
  </si>
  <si>
    <t>5/2022</t>
  </si>
  <si>
    <t>очистка от снега ледовой площадки</t>
  </si>
  <si>
    <t>Аникин С.В.</t>
  </si>
  <si>
    <t>730400216958, с.Водорацк, ул.Молодежная д.4 кв.2</t>
  </si>
  <si>
    <t>6/2022</t>
  </si>
  <si>
    <t>Смирнов С.М.</t>
  </si>
  <si>
    <t>730400630076, п.Поливаново, ул.Заводская д.22</t>
  </si>
  <si>
    <t>1/2</t>
  </si>
  <si>
    <t>04</t>
  </si>
  <si>
    <t>запчасти для автогрейдера ДЗ-122 А</t>
  </si>
  <si>
    <t>ООО "СМП Запчасть"</t>
  </si>
  <si>
    <t>7448168538, г.Москва, ул.Капитанская д.17А</t>
  </si>
  <si>
    <t>039/22</t>
  </si>
  <si>
    <t>н.54,09.02.22г</t>
  </si>
  <si>
    <t>за февраль</t>
  </si>
  <si>
    <t>2/2022</t>
  </si>
  <si>
    <t>КФХ Степанов А.М.</t>
  </si>
  <si>
    <t>3/2022</t>
  </si>
  <si>
    <t>ИП Орехов С.В.</t>
  </si>
  <si>
    <t>4/2022</t>
  </si>
  <si>
    <t>ИП Романов А.Ю.</t>
  </si>
  <si>
    <t>7/2022</t>
  </si>
  <si>
    <t>8/2022</t>
  </si>
  <si>
    <t>ИП Базуев А.А.</t>
  </si>
  <si>
    <t>730400039219; п.Поливаново ул.Молодежная д.8</t>
  </si>
  <si>
    <t xml:space="preserve">730400221450; с.Водорацк, ул.Молодежная д.8 кв.2 </t>
  </si>
  <si>
    <t>730400450228; с.Смольково, ул.Верхняя д.26</t>
  </si>
  <si>
    <t>2170-001806</t>
  </si>
  <si>
    <t>ПАО "РОССЕТИ ВОЛГА"</t>
  </si>
  <si>
    <t>6450925977, г.Барыш ул.Энергетиков 6</t>
  </si>
  <si>
    <t>15</t>
  </si>
  <si>
    <t>ИП Шамраев М.В.</t>
  </si>
  <si>
    <t xml:space="preserve">730100299086, г.Барыш, ул.Полевая, д. 20
</t>
  </si>
  <si>
    <t>18</t>
  </si>
  <si>
    <t>Заправка катриджей</t>
  </si>
  <si>
    <t>9/2022</t>
  </si>
  <si>
    <t>2/3</t>
  </si>
  <si>
    <t>Гасанбеков Р.</t>
  </si>
  <si>
    <t>730905357848, п.Поливаново ул.Заводская д.45</t>
  </si>
  <si>
    <t>6679113421, г.Екатеринбург, ул.8 Марта сто.212 оф.335</t>
  </si>
  <si>
    <t>транспортно-экспедиционные услуги</t>
  </si>
  <si>
    <t>GPL1-ТО1-0001707072/20220317</t>
  </si>
  <si>
    <t>запчасти г.Орел</t>
  </si>
  <si>
    <t>за март</t>
  </si>
  <si>
    <t>31</t>
  </si>
  <si>
    <t>огнетушитель-3шт; пож.рукав</t>
  </si>
  <si>
    <t>ООО "Техника"</t>
  </si>
  <si>
    <t>53-22</t>
  </si>
  <si>
    <t>саженцы туи-12 шт</t>
  </si>
  <si>
    <t>МБУ "ГЦ по БиО г.Ульяновск</t>
  </si>
  <si>
    <t>7326045754, г.Ульяновск ул.Локомотивная, д.85</t>
  </si>
  <si>
    <t>2/4</t>
  </si>
  <si>
    <t>10/2022</t>
  </si>
  <si>
    <t>ремонт автогрейдера</t>
  </si>
  <si>
    <t>ООО "КИТ ТК"</t>
  </si>
  <si>
    <t>сч.УЛА 04260003,26.04.22Г; УЛП04210001,21.04.22</t>
  </si>
  <si>
    <t>ООО "ПЭК"</t>
  </si>
  <si>
    <t>7721823853, 109428, город Москва, проезд Вязовский 1-й, дом 4, строение 19</t>
  </si>
  <si>
    <t>за Апрель</t>
  </si>
  <si>
    <t>1</t>
  </si>
  <si>
    <t>художественное оформление мем.плит</t>
  </si>
  <si>
    <t>ИП Медведев М.В.</t>
  </si>
  <si>
    <t>732608704080, г.Ульяновск, пер.Расковой, д.10</t>
  </si>
  <si>
    <t>53</t>
  </si>
  <si>
    <t>рассада петунии-500 шт</t>
  </si>
  <si>
    <t>б/н</t>
  </si>
  <si>
    <t>оформление мероприятия к 9 мая</t>
  </si>
  <si>
    <t>730101756419; Ульяновская обл., г. Барыш, ул. Швейников, д.111.</t>
  </si>
  <si>
    <t>23/2022</t>
  </si>
  <si>
    <t>замена объектов наружного уличного освещения</t>
  </si>
  <si>
    <t>730101486096, г.Барыш, ул.Советская 80</t>
  </si>
  <si>
    <t>24/2022</t>
  </si>
  <si>
    <t>товар</t>
  </si>
  <si>
    <t>2/5</t>
  </si>
  <si>
    <t>10036100100300244349</t>
  </si>
  <si>
    <t>корзины</t>
  </si>
  <si>
    <t>730100062344, г.Барыш кв.Энтузиастов5-2</t>
  </si>
  <si>
    <t>ИП Шашлов М.Е.</t>
  </si>
  <si>
    <t xml:space="preserve"> Артюнина Л.Д.</t>
  </si>
  <si>
    <t xml:space="preserve">ИП Малахов С.В. </t>
  </si>
  <si>
    <t>0113680000030024422505</t>
  </si>
  <si>
    <t>5-27</t>
  </si>
  <si>
    <t>31.21.2022</t>
  </si>
  <si>
    <t>Заправка катриджей-2шт</t>
  </si>
  <si>
    <t xml:space="preserve">ИП Скобеев С.Н. </t>
  </si>
  <si>
    <t>732590853931, Г.Ульяновск, ул.Рейна д.8 кв.8</t>
  </si>
  <si>
    <t>25/2022</t>
  </si>
  <si>
    <t>валка аварийных деревьев и очистка площадей от кустарника</t>
  </si>
  <si>
    <t>ИП Аникина Н.В.</t>
  </si>
  <si>
    <t>732715716186; г.Барыш, ул.Советская д.15</t>
  </si>
  <si>
    <t>за Май</t>
  </si>
  <si>
    <t>0113680000030024422604</t>
  </si>
  <si>
    <t>127</t>
  </si>
  <si>
    <t>информационные услуги</t>
  </si>
  <si>
    <t>ОАУ Редакция газеты "Барышские вести"</t>
  </si>
  <si>
    <t>7306039872, г.Барыш, ул.Красноармейская д.1</t>
  </si>
  <si>
    <t>3</t>
  </si>
  <si>
    <t>баннеры-4шт; кружки -6шт</t>
  </si>
  <si>
    <t>ИП Платонова Т.М.</t>
  </si>
  <si>
    <t>730689489300, город  Барыш, ул. Красноармейская, д.34</t>
  </si>
  <si>
    <t>0310660000030024422503</t>
  </si>
  <si>
    <t>11/2022</t>
  </si>
  <si>
    <t>обустройство мин.полос</t>
  </si>
  <si>
    <t>ГКФХ Данилкин А.А.</t>
  </si>
  <si>
    <t>730101431675, п.Садовый, ул.Дачная д.22</t>
  </si>
  <si>
    <t>0503840050030024422505</t>
  </si>
  <si>
    <t>12/2022</t>
  </si>
  <si>
    <t>2/6</t>
  </si>
  <si>
    <t>за июнь</t>
  </si>
  <si>
    <t>05038400500300244343</t>
  </si>
  <si>
    <t>097/22</t>
  </si>
  <si>
    <t>бензин</t>
  </si>
  <si>
    <t>05038400500300244310;     10036100100300244349</t>
  </si>
  <si>
    <t>05038400300300244344; 05038400300300244346</t>
  </si>
  <si>
    <t>0503840010030024422505</t>
  </si>
  <si>
    <t>05038400500300244346</t>
  </si>
  <si>
    <t>ФР00-000470</t>
  </si>
  <si>
    <t>31.112.2022</t>
  </si>
  <si>
    <t>Гербицид Торнадо 540 -5 шт</t>
  </si>
  <si>
    <t>ООО "Вектор Фарм"</t>
  </si>
  <si>
    <t>6162069092, 344004, Ростовская обл, Ростов-на-Дону г, 5-я Кольцевая ул, дом № 13</t>
  </si>
  <si>
    <t>0104100000204024422505</t>
  </si>
  <si>
    <t>310-2850; 346-10500</t>
  </si>
  <si>
    <t>0409760000030024422501</t>
  </si>
  <si>
    <t>0409760000030024422604</t>
  </si>
  <si>
    <t>05038400100300244346; 01041000002040244346</t>
  </si>
  <si>
    <t>0503840030030024422505</t>
  </si>
  <si>
    <t>344-11471; 346-14179</t>
  </si>
  <si>
    <t>0503840050030024422502</t>
  </si>
  <si>
    <t>05038400500300244310</t>
  </si>
  <si>
    <t xml:space="preserve">1003610010030024422604 </t>
  </si>
  <si>
    <t>03106600000300244310; 03106600000300244346</t>
  </si>
  <si>
    <t>04097600000300244343</t>
  </si>
  <si>
    <t>04097600000300244227</t>
  </si>
  <si>
    <t>04097600000300244346</t>
  </si>
  <si>
    <t>07076200000300244222; 0707620000030024422604</t>
  </si>
  <si>
    <t>25</t>
  </si>
  <si>
    <t>хоз.товары</t>
  </si>
  <si>
    <t>155</t>
  </si>
  <si>
    <t>106/22</t>
  </si>
  <si>
    <t>купли-продажи</t>
  </si>
  <si>
    <t>кон.изделия, однораз. посуда</t>
  </si>
  <si>
    <t>ИП Дербинева О.И.</t>
  </si>
  <si>
    <t>730689936904, г.Барыш, ул.Фабричная, д.26</t>
  </si>
  <si>
    <t>07076200000300244349</t>
  </si>
  <si>
    <t>обкашивание территории</t>
  </si>
  <si>
    <t>13/2022</t>
  </si>
  <si>
    <t>2/7</t>
  </si>
  <si>
    <t>01041000002040244346</t>
  </si>
  <si>
    <t>2524-к</t>
  </si>
  <si>
    <t>бумага для оргтехники</t>
  </si>
  <si>
    <t>ООО "СЛАЛОМ-ПЛЮС"</t>
  </si>
  <si>
    <t>7328035590, г.Ульяновск, пр.Ульяновский д.10</t>
  </si>
  <si>
    <t>26/2022</t>
  </si>
  <si>
    <t>вывоз сваленных деревьев, кустарника п.Поливаново</t>
  </si>
  <si>
    <t>0503840050030024422502; 0503840050030024422505</t>
  </si>
  <si>
    <t>благоустройство тер-ии, ремонт автогрейдера</t>
  </si>
  <si>
    <t>22502-12628,66; 22505-8579,25</t>
  </si>
  <si>
    <t>за июль</t>
  </si>
  <si>
    <t>05038400500300244343; 05038400500300244346</t>
  </si>
  <si>
    <t>343-2750; 346-23995</t>
  </si>
  <si>
    <t>310-14601; 349-2100</t>
  </si>
  <si>
    <t>05038400500300244344; 05038400500300244346</t>
  </si>
  <si>
    <t>83</t>
  </si>
  <si>
    <t>стройматериалы; хоз.товары</t>
  </si>
  <si>
    <t>ИП Мясникова Е.В.</t>
  </si>
  <si>
    <t>730100464910, г.Барыш, ул.Аптечная, д.93Г</t>
  </si>
  <si>
    <t>344-14529; 346-204</t>
  </si>
  <si>
    <t>1389</t>
  </si>
  <si>
    <t>продление сайта</t>
  </si>
  <si>
    <t>ИП Тихонов Г.Е.</t>
  </si>
  <si>
    <t>732706104300, г.Ульяновск, ул.Московское ш. д.79 кв.70</t>
  </si>
  <si>
    <t>2/8</t>
  </si>
  <si>
    <t>304</t>
  </si>
  <si>
    <t>прожектора (30 шт), лампы ул.освещения (10 шт), фотореле (10 шт)</t>
  </si>
  <si>
    <t>0310660000030024422505</t>
  </si>
  <si>
    <t>Карпухин В.Н.</t>
  </si>
  <si>
    <t>730695748867; с.Акшуат, ул.Красная, д.9</t>
  </si>
  <si>
    <t>05038400500300244224</t>
  </si>
  <si>
    <t>аренда за предоставленные мест на на опорах ЛЭП</t>
  </si>
  <si>
    <t>1,2 кв.22г</t>
  </si>
  <si>
    <t>01.07.2022</t>
  </si>
  <si>
    <t>2/9</t>
  </si>
  <si>
    <t>31.09.2022</t>
  </si>
  <si>
    <t>за август</t>
  </si>
  <si>
    <t>за сентябрь</t>
  </si>
  <si>
    <t>2/10</t>
  </si>
  <si>
    <t>ПО-485</t>
  </si>
  <si>
    <t>7724490000, 125252, г. Москва, вн.тер.г.муниципальный округ Хорошевский,  ул.3-я Песчаная, д. 2А</t>
  </si>
  <si>
    <t>АО «Почта России»</t>
  </si>
  <si>
    <t>ЭО-20833</t>
  </si>
  <si>
    <t>защита эл.документооборота</t>
  </si>
  <si>
    <t>ООО "Компания Раздолье"</t>
  </si>
  <si>
    <t>7325057740, г.Ульяновск, ул.Марата, д.15</t>
  </si>
  <si>
    <t>01041000002040244310</t>
  </si>
  <si>
    <t>548</t>
  </si>
  <si>
    <t>котел электр. KESEL ЭВП-24 (380В)-1 шт.</t>
  </si>
  <si>
    <t>ООО ГК "Погода в доме"</t>
  </si>
  <si>
    <t>7321013237, г.Ульяновск, ул.Кирова, д.77 ком.4А</t>
  </si>
  <si>
    <t>326</t>
  </si>
  <si>
    <t>157/22</t>
  </si>
  <si>
    <t>бензин-30л</t>
  </si>
  <si>
    <t>10036100100300244343</t>
  </si>
  <si>
    <t>05038400100300244346</t>
  </si>
  <si>
    <t>договор поставки</t>
  </si>
  <si>
    <t>прожектора-20 шт</t>
  </si>
  <si>
    <t>09</t>
  </si>
  <si>
    <t>шестерня-1 шт; полуось центр.-2 шт</t>
  </si>
  <si>
    <t>2/11</t>
  </si>
  <si>
    <t>за ноябрь 2022г</t>
  </si>
  <si>
    <t>за октябрь</t>
  </si>
  <si>
    <t>услуги эксковатора</t>
  </si>
  <si>
    <t>ИП Бычков А.В.</t>
  </si>
  <si>
    <t xml:space="preserve"> 730101521086, 433751 Ульяновская обл. г. Барыш ул. Садовая 17-15</t>
  </si>
  <si>
    <t>358</t>
  </si>
  <si>
    <t>2525-к</t>
  </si>
  <si>
    <t>7325147337 , г. Ульяновск, ул. Гончарова, д. 23/11, пом. 53</t>
  </si>
  <si>
    <t>Чагаев Г.Н.</t>
  </si>
  <si>
    <t>светильники-2шт</t>
  </si>
  <si>
    <t>169/22</t>
  </si>
  <si>
    <t>ПО-631</t>
  </si>
  <si>
    <t>1 экз.</t>
  </si>
  <si>
    <t>подписка на периодические издания</t>
  </si>
  <si>
    <t>3 экз.</t>
  </si>
  <si>
    <t>730100278054, г.Барыш ул.Молодежнаяд.8 кв.1</t>
  </si>
  <si>
    <t>2</t>
  </si>
  <si>
    <t>входная дверь</t>
  </si>
  <si>
    <t>ИП Сорокина О.Н.</t>
  </si>
  <si>
    <t xml:space="preserve">730100808230, г.Барыш , ул.Мелиоративная 11-1  </t>
  </si>
  <si>
    <t>371</t>
  </si>
  <si>
    <t>21.12.202231.12.2022</t>
  </si>
  <si>
    <t>нов.подарки-22 шт.</t>
  </si>
  <si>
    <t>канцтовары</t>
  </si>
  <si>
    <t>ООО "Слалом-Плюс"</t>
  </si>
  <si>
    <t>2526-к</t>
  </si>
  <si>
    <t>389</t>
  </si>
  <si>
    <t>34</t>
  </si>
  <si>
    <t>ООО "Чистый город"</t>
  </si>
  <si>
    <t>услуги вышки</t>
  </si>
  <si>
    <t>7309008537, 433750, Ульяновская область, Барышский район, г. Барыш, Пионерская ул., д. 6, кабинет 34</t>
  </si>
  <si>
    <t>сч.2471, 13.12.22</t>
  </si>
  <si>
    <t>11390;                            3610</t>
  </si>
  <si>
    <t>за декабрь</t>
  </si>
  <si>
    <t>0505840050030024422505</t>
  </si>
  <si>
    <t>благоустройство тер-ии</t>
  </si>
  <si>
    <t>2/12</t>
  </si>
  <si>
    <t>Заправка катриджей-1шт</t>
  </si>
  <si>
    <t>03106600000300244346; 0310660000030024422505</t>
  </si>
  <si>
    <t>02032980051180244346</t>
  </si>
  <si>
    <t>730401475218, с.Акшуат УЛ.Колхозная, д4 кв.1</t>
  </si>
  <si>
    <t>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</si>
</sst>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1"/>
      <name val="Aharoni"/>
      <charset val="177"/>
    </font>
    <font>
      <b/>
      <sz val="16"/>
      <color theme="1"/>
      <name val="Aharoni"/>
      <charset val="177"/>
    </font>
    <font>
      <sz val="8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28"/>
      <color theme="1"/>
      <name val="Aharoni"/>
      <charset val="177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wrapText="1"/>
    </xf>
    <xf numFmtId="0" fontId="1" fillId="0" borderId="0" xfId="0" applyFont="1" applyFill="1"/>
    <xf numFmtId="3" fontId="1" fillId="0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Fill="1"/>
    <xf numFmtId="49" fontId="4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4" fontId="0" fillId="0" borderId="0" xfId="0" applyNumberFormat="1"/>
    <xf numFmtId="1" fontId="4" fillId="0" borderId="1" xfId="0" applyNumberFormat="1" applyFont="1" applyFill="1" applyBorder="1" applyAlignment="1">
      <alignment wrapText="1"/>
    </xf>
    <xf numFmtId="0" fontId="4" fillId="0" borderId="0" xfId="0" applyFont="1" applyFill="1"/>
    <xf numFmtId="0" fontId="3" fillId="0" borderId="1" xfId="0" applyFont="1" applyFill="1" applyBorder="1" applyAlignment="1">
      <alignment wrapText="1"/>
    </xf>
    <xf numFmtId="3" fontId="4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Alignment="1">
      <alignment wrapText="1"/>
    </xf>
    <xf numFmtId="49" fontId="0" fillId="0" borderId="0" xfId="0" applyNumberFormat="1" applyFill="1"/>
    <xf numFmtId="0" fontId="0" fillId="0" borderId="0" xfId="0" applyFill="1" applyAlignment="1">
      <alignment wrapText="1"/>
    </xf>
    <xf numFmtId="4" fontId="1" fillId="0" borderId="0" xfId="0" applyNumberFormat="1" applyFont="1" applyFill="1"/>
    <xf numFmtId="4" fontId="1" fillId="0" borderId="0" xfId="0" applyNumberFormat="1" applyFont="1" applyFill="1" applyBorder="1"/>
    <xf numFmtId="14" fontId="1" fillId="0" borderId="0" xfId="0" applyNumberFormat="1" applyFont="1" applyFill="1"/>
    <xf numFmtId="4" fontId="0" fillId="0" borderId="0" xfId="0" applyNumberFormat="1" applyFill="1"/>
    <xf numFmtId="0" fontId="0" fillId="0" borderId="0" xfId="0" applyFont="1" applyFill="1"/>
    <xf numFmtId="16" fontId="1" fillId="0" borderId="1" xfId="0" applyNumberFormat="1" applyFont="1" applyFill="1" applyBorder="1"/>
    <xf numFmtId="1" fontId="4" fillId="0" borderId="1" xfId="0" applyNumberFormat="1" applyFont="1" applyFill="1" applyBorder="1"/>
    <xf numFmtId="1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right" wrapText="1"/>
    </xf>
    <xf numFmtId="4" fontId="4" fillId="0" borderId="0" xfId="0" applyNumberFormat="1" applyFont="1" applyFill="1"/>
    <xf numFmtId="49" fontId="4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Fill="1"/>
    <xf numFmtId="0" fontId="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/>
    <xf numFmtId="1" fontId="13" fillId="0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A15" sqref="A15"/>
    </sheetView>
  </sheetViews>
  <sheetFormatPr defaultRowHeight="15" x14ac:dyDescent="0.25"/>
  <sheetData>
    <row r="1" spans="1:14" x14ac:dyDescent="0.25">
      <c r="A1" s="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pans="1:14" x14ac:dyDescent="0.25">
      <c r="A2" s="4"/>
      <c r="M2" s="4"/>
      <c r="N2" s="2"/>
    </row>
    <row r="3" spans="1:14" x14ac:dyDescent="0.25">
      <c r="A3" s="4"/>
      <c r="M3" s="4"/>
    </row>
    <row r="4" spans="1:14" x14ac:dyDescent="0.25">
      <c r="A4" s="4"/>
      <c r="M4" s="4"/>
    </row>
    <row r="5" spans="1:14" x14ac:dyDescent="0.25">
      <c r="A5" s="4"/>
      <c r="M5" s="4"/>
    </row>
    <row r="6" spans="1:14" ht="35.25" x14ac:dyDescent="0.5">
      <c r="A6" s="57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3.25" x14ac:dyDescent="0.35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20.25" x14ac:dyDescent="0.3">
      <c r="A8" s="59" t="s">
        <v>14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4" ht="28.5" x14ac:dyDescent="0.45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x14ac:dyDescent="0.25">
      <c r="M10" s="4"/>
    </row>
    <row r="11" spans="1:14" x14ac:dyDescent="0.25">
      <c r="A11" s="4"/>
      <c r="M11" s="4"/>
    </row>
    <row r="12" spans="1:14" x14ac:dyDescent="0.25">
      <c r="A12" s="4"/>
      <c r="M12" s="4"/>
    </row>
    <row r="13" spans="1:14" x14ac:dyDescent="0.25">
      <c r="A13" s="4"/>
      <c r="M13" s="4"/>
    </row>
    <row r="14" spans="1:14" x14ac:dyDescent="0.25">
      <c r="A14" s="4"/>
      <c r="M14" s="4"/>
    </row>
    <row r="15" spans="1:14" x14ac:dyDescent="0.25">
      <c r="A15" s="4"/>
      <c r="M15" s="4"/>
    </row>
    <row r="16" spans="1:14" x14ac:dyDescent="0.25">
      <c r="A16" s="4"/>
      <c r="M16" s="4"/>
    </row>
    <row r="17" spans="1:14" x14ac:dyDescent="0.25">
      <c r="A17" s="4"/>
      <c r="M17" s="4"/>
    </row>
    <row r="18" spans="1:14" x14ac:dyDescent="0.25">
      <c r="A18" s="4"/>
      <c r="M18" s="4"/>
    </row>
    <row r="19" spans="1:14" x14ac:dyDescent="0.25">
      <c r="A19" s="4"/>
      <c r="M19" s="4"/>
    </row>
    <row r="20" spans="1:14" x14ac:dyDescent="0.25">
      <c r="M20" s="4"/>
    </row>
    <row r="21" spans="1:14" x14ac:dyDescent="0.25">
      <c r="A21" s="4"/>
      <c r="M21" s="4"/>
    </row>
    <row r="22" spans="1:14" x14ac:dyDescent="0.25">
      <c r="A22" s="4"/>
      <c r="M22" s="4"/>
    </row>
    <row r="23" spans="1:14" x14ac:dyDescent="0.25">
      <c r="A23" s="4"/>
      <c r="M23" s="4"/>
    </row>
    <row r="24" spans="1:14" x14ac:dyDescent="0.25">
      <c r="A24" s="4"/>
      <c r="M24" s="4"/>
    </row>
    <row r="25" spans="1:14" x14ac:dyDescent="0.25">
      <c r="A25" s="4"/>
      <c r="M25" s="4"/>
    </row>
    <row r="26" spans="1:14" x14ac:dyDescent="0.25">
      <c r="A26" s="4"/>
      <c r="M26" s="4"/>
    </row>
    <row r="27" spans="1:14" x14ac:dyDescent="0.25">
      <c r="A27" s="4"/>
      <c r="M27" s="4"/>
    </row>
    <row r="28" spans="1:14" x14ac:dyDescent="0.25">
      <c r="A28" s="4"/>
      <c r="M28" s="4"/>
    </row>
    <row r="29" spans="1:14" x14ac:dyDescent="0.25">
      <c r="A29" s="4"/>
      <c r="M29" s="4"/>
    </row>
    <row r="30" spans="1:14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3"/>
    </row>
    <row r="31" spans="1:14" x14ac:dyDescent="0.25">
      <c r="A31" s="3"/>
      <c r="N31" s="3"/>
    </row>
  </sheetData>
  <mergeCells count="4">
    <mergeCell ref="A6:N6"/>
    <mergeCell ref="A7:N7"/>
    <mergeCell ref="A8:N8"/>
    <mergeCell ref="A9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workbookViewId="0">
      <pane ySplit="2" topLeftCell="A62" activePane="bottomLeft" state="frozen"/>
      <selection pane="bottomLeft" activeCell="N119" sqref="N119"/>
    </sheetView>
  </sheetViews>
  <sheetFormatPr defaultRowHeight="15" x14ac:dyDescent="0.25"/>
  <cols>
    <col min="1" max="1" width="5.85546875" style="19" customWidth="1"/>
    <col min="2" max="2" width="9.85546875" style="19" bestFit="1" customWidth="1"/>
    <col min="3" max="3" width="20.140625" style="19" customWidth="1"/>
    <col min="4" max="4" width="9.85546875" style="33" customWidth="1"/>
    <col min="5" max="6" width="9.140625" style="19"/>
    <col min="7" max="7" width="9.140625" style="34"/>
    <col min="8" max="8" width="22" style="34" customWidth="1"/>
    <col min="9" max="9" width="13.7109375" style="19" customWidth="1"/>
    <col min="10" max="10" width="11" style="19" customWidth="1"/>
    <col min="11" max="11" width="10.140625" style="19" customWidth="1"/>
    <col min="12" max="12" width="9.7109375" style="19" customWidth="1"/>
    <col min="13" max="13" width="11.42578125" bestFit="1" customWidth="1"/>
    <col min="14" max="14" width="11.42578125" style="19" bestFit="1" customWidth="1"/>
    <col min="15" max="15" width="9.140625" style="19"/>
    <col min="16" max="16" width="11.42578125" bestFit="1" customWidth="1"/>
  </cols>
  <sheetData>
    <row r="1" spans="1:15" s="19" customFormat="1" x14ac:dyDescent="0.25">
      <c r="D1" s="33"/>
      <c r="G1" s="34"/>
      <c r="H1" s="34"/>
    </row>
    <row r="2" spans="1:15" s="19" customFormat="1" ht="68.25" customHeight="1" x14ac:dyDescent="0.25">
      <c r="A2" s="9" t="s">
        <v>0</v>
      </c>
      <c r="B2" s="9" t="s">
        <v>1</v>
      </c>
      <c r="C2" s="9" t="s">
        <v>2</v>
      </c>
      <c r="D2" s="27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pans="1:15" s="13" customFormat="1" ht="50.25" customHeight="1" x14ac:dyDescent="0.2">
      <c r="A3" s="7">
        <v>1</v>
      </c>
      <c r="B3" s="8">
        <v>44562</v>
      </c>
      <c r="C3" s="1" t="s">
        <v>177</v>
      </c>
      <c r="D3" s="15" t="s">
        <v>21</v>
      </c>
      <c r="E3" s="8">
        <v>44562</v>
      </c>
      <c r="F3" s="8">
        <v>44926</v>
      </c>
      <c r="G3" s="9" t="s">
        <v>22</v>
      </c>
      <c r="H3" s="10" t="s">
        <v>23</v>
      </c>
      <c r="I3" s="10" t="s">
        <v>24</v>
      </c>
      <c r="J3" s="11">
        <v>37000</v>
      </c>
      <c r="K3" s="12" t="s">
        <v>20</v>
      </c>
      <c r="L3" s="7"/>
    </row>
    <row r="4" spans="1:15" s="13" customFormat="1" ht="69.75" customHeight="1" x14ac:dyDescent="0.2">
      <c r="A4" s="7">
        <v>2</v>
      </c>
      <c r="B4" s="8">
        <v>44573</v>
      </c>
      <c r="C4" s="1" t="s">
        <v>178</v>
      </c>
      <c r="D4" s="15" t="s">
        <v>16</v>
      </c>
      <c r="E4" s="8">
        <v>44572</v>
      </c>
      <c r="F4" s="8">
        <v>44926</v>
      </c>
      <c r="G4" s="9" t="s">
        <v>17</v>
      </c>
      <c r="H4" s="10" t="s">
        <v>18</v>
      </c>
      <c r="I4" s="10" t="s">
        <v>19</v>
      </c>
      <c r="J4" s="11">
        <v>890.55</v>
      </c>
      <c r="K4" s="12" t="s">
        <v>20</v>
      </c>
      <c r="L4" s="7"/>
    </row>
    <row r="5" spans="1:15" s="13" customFormat="1" ht="51" customHeight="1" x14ac:dyDescent="0.2">
      <c r="A5" s="7">
        <v>3</v>
      </c>
      <c r="B5" s="8">
        <v>44588</v>
      </c>
      <c r="C5" s="1" t="s">
        <v>166</v>
      </c>
      <c r="D5" s="15" t="s">
        <v>25</v>
      </c>
      <c r="E5" s="8">
        <v>44571</v>
      </c>
      <c r="F5" s="8">
        <v>44592</v>
      </c>
      <c r="G5" s="9" t="s">
        <v>27</v>
      </c>
      <c r="H5" s="10" t="s">
        <v>26</v>
      </c>
      <c r="I5" s="10" t="s">
        <v>28</v>
      </c>
      <c r="J5" s="11">
        <v>4521.38</v>
      </c>
      <c r="K5" s="12" t="s">
        <v>20</v>
      </c>
      <c r="L5" s="43" t="s">
        <v>29</v>
      </c>
    </row>
    <row r="6" spans="1:15" s="13" customFormat="1" ht="51" customHeight="1" x14ac:dyDescent="0.2">
      <c r="A6" s="7">
        <v>4</v>
      </c>
      <c r="B6" s="8">
        <v>44227</v>
      </c>
      <c r="C6" s="1" t="s">
        <v>168</v>
      </c>
      <c r="D6" s="15" t="s">
        <v>30</v>
      </c>
      <c r="E6" s="8">
        <v>44571</v>
      </c>
      <c r="F6" s="8">
        <v>44592</v>
      </c>
      <c r="G6" s="9" t="s">
        <v>31</v>
      </c>
      <c r="H6" s="10" t="s">
        <v>32</v>
      </c>
      <c r="I6" s="10" t="s">
        <v>33</v>
      </c>
      <c r="J6" s="11">
        <v>45120.5</v>
      </c>
      <c r="K6" s="12" t="s">
        <v>20</v>
      </c>
      <c r="L6" s="10"/>
    </row>
    <row r="7" spans="1:15" s="24" customFormat="1" ht="60" customHeight="1" x14ac:dyDescent="0.2">
      <c r="A7" s="17"/>
      <c r="B7" s="28"/>
      <c r="C7" s="20" t="s">
        <v>34</v>
      </c>
      <c r="D7" s="30"/>
      <c r="E7" s="28"/>
      <c r="F7" s="28"/>
      <c r="G7" s="25"/>
      <c r="H7" s="29"/>
      <c r="I7" s="29"/>
      <c r="J7" s="16">
        <f>SUBTOTAL(9,J3:J6)</f>
        <v>87532.43</v>
      </c>
      <c r="K7" s="23">
        <v>4</v>
      </c>
      <c r="L7" s="17"/>
      <c r="N7" s="45"/>
    </row>
    <row r="8" spans="1:15" s="13" customFormat="1" ht="51" customHeight="1" x14ac:dyDescent="0.2">
      <c r="A8" s="7">
        <v>5</v>
      </c>
      <c r="B8" s="8">
        <v>44228</v>
      </c>
      <c r="C8" s="1" t="s">
        <v>168</v>
      </c>
      <c r="D8" s="15" t="s">
        <v>60</v>
      </c>
      <c r="E8" s="8">
        <v>44571</v>
      </c>
      <c r="F8" s="8">
        <v>44926</v>
      </c>
      <c r="G8" s="9" t="s">
        <v>31</v>
      </c>
      <c r="H8" s="10" t="s">
        <v>61</v>
      </c>
      <c r="I8" s="10" t="s">
        <v>294</v>
      </c>
      <c r="J8" s="11">
        <v>250000</v>
      </c>
      <c r="K8" s="12" t="s">
        <v>20</v>
      </c>
      <c r="L8" s="7"/>
    </row>
    <row r="9" spans="1:15" s="13" customFormat="1" ht="51" customHeight="1" x14ac:dyDescent="0.2">
      <c r="A9" s="7">
        <v>6</v>
      </c>
      <c r="B9" s="8">
        <v>44594</v>
      </c>
      <c r="C9" s="1" t="s">
        <v>177</v>
      </c>
      <c r="D9" s="15" t="s">
        <v>35</v>
      </c>
      <c r="E9" s="8">
        <v>44562</v>
      </c>
      <c r="F9" s="8">
        <v>44926</v>
      </c>
      <c r="G9" s="9" t="s">
        <v>22</v>
      </c>
      <c r="H9" s="10" t="s">
        <v>23</v>
      </c>
      <c r="I9" s="10" t="s">
        <v>24</v>
      </c>
      <c r="J9" s="11">
        <v>26000</v>
      </c>
      <c r="K9" s="12" t="s">
        <v>20</v>
      </c>
      <c r="L9" s="10" t="s">
        <v>36</v>
      </c>
    </row>
    <row r="10" spans="1:15" s="13" customFormat="1" ht="51" customHeight="1" x14ac:dyDescent="0.2">
      <c r="A10" s="7">
        <v>7</v>
      </c>
      <c r="B10" s="8">
        <v>44599</v>
      </c>
      <c r="C10" s="15" t="s">
        <v>170</v>
      </c>
      <c r="D10" s="15" t="s">
        <v>37</v>
      </c>
      <c r="E10" s="8">
        <v>44580</v>
      </c>
      <c r="F10" s="8">
        <v>44926</v>
      </c>
      <c r="G10" s="9" t="s">
        <v>38</v>
      </c>
      <c r="H10" s="10" t="s">
        <v>39</v>
      </c>
      <c r="I10" s="10" t="s">
        <v>40</v>
      </c>
      <c r="J10" s="11">
        <v>26735</v>
      </c>
      <c r="K10" s="12" t="s">
        <v>20</v>
      </c>
      <c r="L10" s="10" t="s">
        <v>41</v>
      </c>
    </row>
    <row r="11" spans="1:15" s="13" customFormat="1" ht="51" customHeight="1" x14ac:dyDescent="0.2">
      <c r="A11" s="7">
        <v>8</v>
      </c>
      <c r="B11" s="8">
        <v>44602</v>
      </c>
      <c r="C11" s="15" t="s">
        <v>168</v>
      </c>
      <c r="D11" s="15" t="s">
        <v>62</v>
      </c>
      <c r="E11" s="8">
        <v>44571</v>
      </c>
      <c r="F11" s="8">
        <v>44926</v>
      </c>
      <c r="G11" s="9" t="s">
        <v>31</v>
      </c>
      <c r="H11" s="10" t="s">
        <v>63</v>
      </c>
      <c r="I11" s="47" t="s">
        <v>71</v>
      </c>
      <c r="J11" s="11">
        <v>180007</v>
      </c>
      <c r="K11" s="12" t="s">
        <v>20</v>
      </c>
      <c r="L11" s="10"/>
    </row>
    <row r="12" spans="1:15" s="13" customFormat="1" ht="51" customHeight="1" x14ac:dyDescent="0.2">
      <c r="A12" s="7">
        <v>9</v>
      </c>
      <c r="B12" s="8">
        <v>44602</v>
      </c>
      <c r="C12" s="15" t="s">
        <v>168</v>
      </c>
      <c r="D12" s="15" t="s">
        <v>64</v>
      </c>
      <c r="E12" s="8">
        <v>44571</v>
      </c>
      <c r="F12" s="8">
        <v>44592</v>
      </c>
      <c r="G12" s="9" t="s">
        <v>31</v>
      </c>
      <c r="H12" s="10" t="s">
        <v>65</v>
      </c>
      <c r="I12" s="10" t="s">
        <v>70</v>
      </c>
      <c r="J12" s="11">
        <v>131000</v>
      </c>
      <c r="K12" s="12" t="s">
        <v>20</v>
      </c>
      <c r="L12" s="10"/>
    </row>
    <row r="13" spans="1:15" s="13" customFormat="1" ht="51" customHeight="1" x14ac:dyDescent="0.2">
      <c r="A13" s="7">
        <v>10</v>
      </c>
      <c r="B13" s="8">
        <v>44602</v>
      </c>
      <c r="C13" s="15" t="s">
        <v>177</v>
      </c>
      <c r="D13" s="15" t="s">
        <v>57</v>
      </c>
      <c r="E13" s="8">
        <v>44601</v>
      </c>
      <c r="F13" s="8">
        <v>44926</v>
      </c>
      <c r="G13" s="9" t="s">
        <v>22</v>
      </c>
      <c r="H13" s="10" t="s">
        <v>23</v>
      </c>
      <c r="I13" s="10" t="s">
        <v>24</v>
      </c>
      <c r="J13" s="11">
        <v>26000</v>
      </c>
      <c r="K13" s="12" t="s">
        <v>20</v>
      </c>
      <c r="L13" s="10" t="s">
        <v>58</v>
      </c>
    </row>
    <row r="14" spans="1:15" s="13" customFormat="1" ht="51" customHeight="1" x14ac:dyDescent="0.2">
      <c r="A14" s="7">
        <v>11</v>
      </c>
      <c r="B14" s="8">
        <v>44608</v>
      </c>
      <c r="C14" s="15" t="s">
        <v>177</v>
      </c>
      <c r="D14" s="15" t="s">
        <v>42</v>
      </c>
      <c r="E14" s="8">
        <v>44602</v>
      </c>
      <c r="F14" s="8">
        <v>44926</v>
      </c>
      <c r="G14" s="9" t="s">
        <v>43</v>
      </c>
      <c r="H14" s="10" t="s">
        <v>23</v>
      </c>
      <c r="I14" s="10" t="s">
        <v>24</v>
      </c>
      <c r="J14" s="11">
        <v>30700</v>
      </c>
      <c r="K14" s="12" t="s">
        <v>20</v>
      </c>
      <c r="L14" s="48" t="s">
        <v>44</v>
      </c>
      <c r="M14" s="35"/>
      <c r="N14" s="35"/>
    </row>
    <row r="15" spans="1:15" s="13" customFormat="1" ht="55.5" customHeight="1" x14ac:dyDescent="0.2">
      <c r="A15" s="7">
        <v>12</v>
      </c>
      <c r="B15" s="8">
        <v>44608</v>
      </c>
      <c r="C15" s="15" t="s">
        <v>150</v>
      </c>
      <c r="D15" s="15" t="s">
        <v>45</v>
      </c>
      <c r="E15" s="8">
        <v>44598</v>
      </c>
      <c r="F15" s="8">
        <v>44606</v>
      </c>
      <c r="G15" s="9" t="s">
        <v>46</v>
      </c>
      <c r="H15" s="10" t="s">
        <v>47</v>
      </c>
      <c r="I15" s="10" t="s">
        <v>48</v>
      </c>
      <c r="J15" s="11">
        <v>7435.35</v>
      </c>
      <c r="K15" s="12" t="s">
        <v>20</v>
      </c>
      <c r="L15" s="7"/>
      <c r="M15" s="36"/>
      <c r="N15" s="35"/>
      <c r="O15" s="37"/>
    </row>
    <row r="16" spans="1:15" s="13" customFormat="1" ht="51" customHeight="1" x14ac:dyDescent="0.2">
      <c r="A16" s="7">
        <v>13</v>
      </c>
      <c r="B16" s="8">
        <v>44608</v>
      </c>
      <c r="C16" s="1" t="s">
        <v>150</v>
      </c>
      <c r="D16" s="15" t="s">
        <v>49</v>
      </c>
      <c r="E16" s="8">
        <v>44598</v>
      </c>
      <c r="F16" s="8">
        <v>44606</v>
      </c>
      <c r="G16" s="9" t="s">
        <v>46</v>
      </c>
      <c r="H16" s="10" t="s">
        <v>50</v>
      </c>
      <c r="I16" s="10" t="s">
        <v>51</v>
      </c>
      <c r="J16" s="11">
        <v>7435.35</v>
      </c>
      <c r="K16" s="12" t="s">
        <v>20</v>
      </c>
      <c r="L16" s="7"/>
    </row>
    <row r="17" spans="1:14" s="13" customFormat="1" ht="51" customHeight="1" x14ac:dyDescent="0.2">
      <c r="A17" s="7">
        <v>14</v>
      </c>
      <c r="B17" s="8">
        <v>44617</v>
      </c>
      <c r="C17" s="1" t="s">
        <v>166</v>
      </c>
      <c r="D17" s="15" t="s">
        <v>52</v>
      </c>
      <c r="E17" s="8">
        <v>44593</v>
      </c>
      <c r="F17" s="8">
        <v>44620</v>
      </c>
      <c r="G17" s="9" t="s">
        <v>27</v>
      </c>
      <c r="H17" s="10" t="s">
        <v>26</v>
      </c>
      <c r="I17" s="10" t="s">
        <v>28</v>
      </c>
      <c r="J17" s="11">
        <v>4521.12</v>
      </c>
      <c r="K17" s="12" t="s">
        <v>20</v>
      </c>
      <c r="L17" s="7"/>
    </row>
    <row r="18" spans="1:14" s="13" customFormat="1" ht="63" customHeight="1" x14ac:dyDescent="0.2">
      <c r="A18" s="7">
        <v>15</v>
      </c>
      <c r="B18" s="8">
        <v>44617</v>
      </c>
      <c r="C18" s="1" t="s">
        <v>179</v>
      </c>
      <c r="D18" s="31" t="s">
        <v>53</v>
      </c>
      <c r="E18" s="8">
        <v>44613</v>
      </c>
      <c r="F18" s="8">
        <v>44926</v>
      </c>
      <c r="G18" s="9" t="s">
        <v>54</v>
      </c>
      <c r="H18" s="10" t="s">
        <v>55</v>
      </c>
      <c r="I18" s="10" t="s">
        <v>56</v>
      </c>
      <c r="J18" s="11">
        <v>54240</v>
      </c>
      <c r="K18" s="12" t="s">
        <v>20</v>
      </c>
      <c r="L18" s="7"/>
    </row>
    <row r="19" spans="1:14" s="24" customFormat="1" ht="30" customHeight="1" x14ac:dyDescent="0.2">
      <c r="A19" s="17"/>
      <c r="B19" s="28"/>
      <c r="C19" s="20" t="s">
        <v>59</v>
      </c>
      <c r="D19" s="44"/>
      <c r="E19" s="28"/>
      <c r="F19" s="28"/>
      <c r="G19" s="25"/>
      <c r="H19" s="29"/>
      <c r="I19" s="29"/>
      <c r="J19" s="16">
        <f>SUBTOTAL(9,J8:J18)</f>
        <v>744073.82</v>
      </c>
      <c r="K19" s="23">
        <v>11</v>
      </c>
      <c r="L19" s="17"/>
      <c r="M19" s="45"/>
      <c r="N19" s="45"/>
    </row>
    <row r="20" spans="1:14" s="24" customFormat="1" ht="25.5" customHeight="1" x14ac:dyDescent="0.2">
      <c r="A20" s="17"/>
      <c r="B20" s="28"/>
      <c r="C20" s="20" t="s">
        <v>34</v>
      </c>
      <c r="D20" s="46"/>
      <c r="E20" s="28"/>
      <c r="F20" s="28"/>
      <c r="G20" s="25"/>
      <c r="H20" s="29"/>
      <c r="I20" s="29"/>
      <c r="J20" s="16">
        <f>J7+J19</f>
        <v>831606.25</v>
      </c>
      <c r="K20" s="23">
        <f>K7+K19</f>
        <v>15</v>
      </c>
      <c r="L20" s="17"/>
      <c r="M20" s="45"/>
    </row>
    <row r="21" spans="1:14" s="13" customFormat="1" ht="50.25" customHeight="1" x14ac:dyDescent="0.2">
      <c r="A21" s="7">
        <v>16</v>
      </c>
      <c r="B21" s="8">
        <v>44621</v>
      </c>
      <c r="C21" s="15" t="s">
        <v>168</v>
      </c>
      <c r="D21" s="15" t="s">
        <v>66</v>
      </c>
      <c r="E21" s="8">
        <v>44594</v>
      </c>
      <c r="F21" s="8">
        <v>44617</v>
      </c>
      <c r="G21" s="9" t="s">
        <v>31</v>
      </c>
      <c r="H21" s="10" t="s">
        <v>32</v>
      </c>
      <c r="I21" s="10" t="s">
        <v>33</v>
      </c>
      <c r="J21" s="11">
        <v>33048.54</v>
      </c>
      <c r="K21" s="12" t="s">
        <v>20</v>
      </c>
      <c r="L21" s="10"/>
    </row>
    <row r="22" spans="1:14" s="13" customFormat="1" ht="53.25" customHeight="1" x14ac:dyDescent="0.2">
      <c r="A22" s="7">
        <v>17</v>
      </c>
      <c r="B22" s="8">
        <v>44621</v>
      </c>
      <c r="C22" s="1" t="s">
        <v>168</v>
      </c>
      <c r="D22" s="15" t="s">
        <v>67</v>
      </c>
      <c r="E22" s="8">
        <v>44596</v>
      </c>
      <c r="F22" s="8">
        <v>44620</v>
      </c>
      <c r="G22" s="9" t="s">
        <v>31</v>
      </c>
      <c r="H22" s="10" t="s">
        <v>68</v>
      </c>
      <c r="I22" s="10" t="s">
        <v>69</v>
      </c>
      <c r="J22" s="11">
        <v>130000</v>
      </c>
      <c r="K22" s="12" t="s">
        <v>20</v>
      </c>
      <c r="L22" s="49"/>
    </row>
    <row r="23" spans="1:14" s="13" customFormat="1" ht="75" customHeight="1" x14ac:dyDescent="0.2">
      <c r="A23" s="7">
        <v>18</v>
      </c>
      <c r="B23" s="8">
        <v>44631</v>
      </c>
      <c r="C23" s="1" t="s">
        <v>223</v>
      </c>
      <c r="D23" s="15" t="s">
        <v>72</v>
      </c>
      <c r="E23" s="8">
        <v>44405</v>
      </c>
      <c r="F23" s="8">
        <v>44926</v>
      </c>
      <c r="G23" s="9" t="s">
        <v>224</v>
      </c>
      <c r="H23" s="10" t="s">
        <v>73</v>
      </c>
      <c r="I23" s="10" t="s">
        <v>74</v>
      </c>
      <c r="J23" s="11">
        <v>1122.47</v>
      </c>
      <c r="K23" s="12" t="s">
        <v>20</v>
      </c>
      <c r="L23" s="7"/>
    </row>
    <row r="24" spans="1:14" s="13" customFormat="1" ht="62.25" customHeight="1" x14ac:dyDescent="0.2">
      <c r="A24" s="7">
        <v>19</v>
      </c>
      <c r="B24" s="8">
        <v>44638</v>
      </c>
      <c r="C24" s="15" t="s">
        <v>125</v>
      </c>
      <c r="D24" s="15" t="s">
        <v>75</v>
      </c>
      <c r="E24" s="8">
        <v>44613</v>
      </c>
      <c r="F24" s="8">
        <v>44926</v>
      </c>
      <c r="G24" s="9" t="s">
        <v>79</v>
      </c>
      <c r="H24" s="10" t="s">
        <v>76</v>
      </c>
      <c r="I24" s="50" t="s">
        <v>77</v>
      </c>
      <c r="J24" s="11">
        <v>2000</v>
      </c>
      <c r="K24" s="12" t="s">
        <v>20</v>
      </c>
      <c r="L24" s="10"/>
    </row>
    <row r="25" spans="1:14" s="13" customFormat="1" ht="49.5" customHeight="1" x14ac:dyDescent="0.2">
      <c r="A25" s="7">
        <v>20</v>
      </c>
      <c r="B25" s="8">
        <v>44638</v>
      </c>
      <c r="C25" s="1" t="s">
        <v>125</v>
      </c>
      <c r="D25" s="15" t="s">
        <v>78</v>
      </c>
      <c r="E25" s="8">
        <v>44637</v>
      </c>
      <c r="F25" s="8">
        <v>44926</v>
      </c>
      <c r="G25" s="9" t="s">
        <v>79</v>
      </c>
      <c r="H25" s="10" t="s">
        <v>76</v>
      </c>
      <c r="I25" s="50" t="s">
        <v>77</v>
      </c>
      <c r="J25" s="11">
        <v>1000</v>
      </c>
      <c r="K25" s="12" t="s">
        <v>20</v>
      </c>
      <c r="L25" s="7"/>
    </row>
    <row r="26" spans="1:14" s="13" customFormat="1" ht="66.75" customHeight="1" x14ac:dyDescent="0.2">
      <c r="A26" s="7">
        <v>21</v>
      </c>
      <c r="B26" s="8">
        <v>44638</v>
      </c>
      <c r="C26" s="1" t="s">
        <v>168</v>
      </c>
      <c r="D26" s="15" t="s">
        <v>45</v>
      </c>
      <c r="E26" s="8">
        <v>44578</v>
      </c>
      <c r="F26" s="8">
        <v>44592</v>
      </c>
      <c r="G26" s="9" t="s">
        <v>31</v>
      </c>
      <c r="H26" s="10" t="s">
        <v>65</v>
      </c>
      <c r="I26" s="10" t="s">
        <v>70</v>
      </c>
      <c r="J26" s="11">
        <v>100000</v>
      </c>
      <c r="K26" s="12" t="s">
        <v>20</v>
      </c>
      <c r="L26" s="7"/>
    </row>
    <row r="27" spans="1:14" s="39" customFormat="1" ht="51.75" x14ac:dyDescent="0.25">
      <c r="A27" s="7">
        <v>22</v>
      </c>
      <c r="B27" s="8">
        <v>44644</v>
      </c>
      <c r="C27" s="15" t="s">
        <v>176</v>
      </c>
      <c r="D27" s="15" t="s">
        <v>89</v>
      </c>
      <c r="E27" s="8">
        <v>44637</v>
      </c>
      <c r="F27" s="8">
        <v>44926</v>
      </c>
      <c r="G27" s="9" t="s">
        <v>90</v>
      </c>
      <c r="H27" s="10" t="s">
        <v>91</v>
      </c>
      <c r="I27" s="55" t="s">
        <v>261</v>
      </c>
      <c r="J27" s="11">
        <v>13350</v>
      </c>
      <c r="K27" s="12" t="s">
        <v>20</v>
      </c>
      <c r="L27" s="10" t="s">
        <v>167</v>
      </c>
    </row>
    <row r="28" spans="1:14" s="39" customFormat="1" ht="51.75" customHeight="1" x14ac:dyDescent="0.25">
      <c r="A28" s="7">
        <v>23</v>
      </c>
      <c r="B28" s="8">
        <v>44648</v>
      </c>
      <c r="C28" s="15" t="s">
        <v>166</v>
      </c>
      <c r="D28" s="15" t="s">
        <v>81</v>
      </c>
      <c r="E28" s="8">
        <v>44634</v>
      </c>
      <c r="F28" s="8">
        <v>44651</v>
      </c>
      <c r="G28" s="9" t="s">
        <v>27</v>
      </c>
      <c r="H28" s="10" t="s">
        <v>82</v>
      </c>
      <c r="I28" s="10" t="s">
        <v>83</v>
      </c>
      <c r="J28" s="11">
        <v>2877.11</v>
      </c>
      <c r="K28" s="12" t="s">
        <v>20</v>
      </c>
      <c r="L28" s="10"/>
    </row>
    <row r="29" spans="1:14" s="39" customFormat="1" ht="69" customHeight="1" x14ac:dyDescent="0.25">
      <c r="A29" s="7">
        <v>24</v>
      </c>
      <c r="B29" s="8">
        <v>44648</v>
      </c>
      <c r="C29" s="1" t="s">
        <v>169</v>
      </c>
      <c r="D29" s="15" t="s">
        <v>86</v>
      </c>
      <c r="E29" s="8">
        <v>44593</v>
      </c>
      <c r="F29" s="8">
        <v>44926</v>
      </c>
      <c r="G29" s="9" t="s">
        <v>85</v>
      </c>
      <c r="H29" s="10" t="s">
        <v>99</v>
      </c>
      <c r="I29" s="10" t="s">
        <v>84</v>
      </c>
      <c r="J29" s="11">
        <v>1804</v>
      </c>
      <c r="K29" s="12" t="s">
        <v>20</v>
      </c>
      <c r="L29" s="10" t="s">
        <v>87</v>
      </c>
    </row>
    <row r="30" spans="1:14" s="24" customFormat="1" ht="30" customHeight="1" x14ac:dyDescent="0.2">
      <c r="A30" s="17"/>
      <c r="B30" s="28"/>
      <c r="C30" s="20" t="s">
        <v>88</v>
      </c>
      <c r="D30" s="44"/>
      <c r="E30" s="28"/>
      <c r="F30" s="28"/>
      <c r="G30" s="25"/>
      <c r="H30" s="29"/>
      <c r="I30" s="29"/>
      <c r="J30" s="16">
        <f>SUBTOTAL(9,J21:J29)</f>
        <v>285202.12</v>
      </c>
      <c r="K30" s="23">
        <v>9</v>
      </c>
      <c r="L30" s="17"/>
      <c r="M30" s="45"/>
      <c r="N30" s="45"/>
    </row>
    <row r="31" spans="1:14" s="24" customFormat="1" ht="25.5" customHeight="1" x14ac:dyDescent="0.2">
      <c r="A31" s="17"/>
      <c r="B31" s="28"/>
      <c r="C31" s="20" t="s">
        <v>34</v>
      </c>
      <c r="D31" s="46"/>
      <c r="E31" s="28"/>
      <c r="F31" s="28"/>
      <c r="G31" s="25"/>
      <c r="H31" s="29"/>
      <c r="I31" s="29"/>
      <c r="J31" s="16">
        <f>J20+J30</f>
        <v>1116808.3700000001</v>
      </c>
      <c r="K31" s="26">
        <f>K20+K30</f>
        <v>24</v>
      </c>
      <c r="L31" s="17"/>
      <c r="M31" s="45"/>
    </row>
    <row r="32" spans="1:14" s="13" customFormat="1" ht="61.5" customHeight="1" x14ac:dyDescent="0.2">
      <c r="A32" s="7">
        <v>25</v>
      </c>
      <c r="B32" s="8">
        <v>44672</v>
      </c>
      <c r="C32" s="15" t="s">
        <v>174</v>
      </c>
      <c r="D32" s="15" t="s">
        <v>92</v>
      </c>
      <c r="E32" s="8">
        <v>44670</v>
      </c>
      <c r="F32" s="8">
        <v>44926</v>
      </c>
      <c r="G32" s="9" t="s">
        <v>93</v>
      </c>
      <c r="H32" s="10" t="s">
        <v>94</v>
      </c>
      <c r="I32" s="10" t="s">
        <v>95</v>
      </c>
      <c r="J32" s="11">
        <v>24000</v>
      </c>
      <c r="K32" s="12" t="s">
        <v>20</v>
      </c>
      <c r="L32" s="11">
        <f>J31-J27</f>
        <v>1103458.3700000001</v>
      </c>
    </row>
    <row r="33" spans="1:14" s="13" customFormat="1" ht="57.75" customHeight="1" x14ac:dyDescent="0.2">
      <c r="A33" s="7">
        <v>26</v>
      </c>
      <c r="B33" s="8">
        <v>44677</v>
      </c>
      <c r="C33" s="1" t="s">
        <v>166</v>
      </c>
      <c r="D33" s="15" t="s">
        <v>96</v>
      </c>
      <c r="E33" s="8">
        <v>44652</v>
      </c>
      <c r="F33" s="8">
        <v>44681</v>
      </c>
      <c r="G33" s="9" t="s">
        <v>27</v>
      </c>
      <c r="H33" s="10" t="s">
        <v>82</v>
      </c>
      <c r="I33" s="10" t="s">
        <v>83</v>
      </c>
      <c r="J33" s="11">
        <v>4521.2700000000004</v>
      </c>
      <c r="K33" s="12" t="s">
        <v>20</v>
      </c>
      <c r="L33" s="7"/>
    </row>
    <row r="34" spans="1:14" s="13" customFormat="1" ht="60" customHeight="1" x14ac:dyDescent="0.2">
      <c r="A34" s="7">
        <v>27</v>
      </c>
      <c r="B34" s="8">
        <v>44678</v>
      </c>
      <c r="C34" s="1" t="s">
        <v>150</v>
      </c>
      <c r="D34" s="15" t="s">
        <v>97</v>
      </c>
      <c r="E34" s="8">
        <v>44652</v>
      </c>
      <c r="F34" s="8">
        <v>44678</v>
      </c>
      <c r="G34" s="9" t="s">
        <v>98</v>
      </c>
      <c r="H34" s="10" t="s">
        <v>32</v>
      </c>
      <c r="I34" s="10" t="s">
        <v>33</v>
      </c>
      <c r="J34" s="11">
        <v>16523</v>
      </c>
      <c r="K34" s="12" t="s">
        <v>20</v>
      </c>
      <c r="L34" s="7"/>
    </row>
    <row r="35" spans="1:14" s="13" customFormat="1" ht="78.75" customHeight="1" x14ac:dyDescent="0.2">
      <c r="A35" s="7">
        <v>28</v>
      </c>
      <c r="B35" s="8">
        <v>44678</v>
      </c>
      <c r="C35" s="15" t="s">
        <v>180</v>
      </c>
      <c r="D35" s="15" t="s">
        <v>100</v>
      </c>
      <c r="E35" s="8">
        <v>44672</v>
      </c>
      <c r="F35" s="8">
        <v>44926</v>
      </c>
      <c r="G35" s="9" t="s">
        <v>85</v>
      </c>
      <c r="H35" s="10" t="s">
        <v>101</v>
      </c>
      <c r="I35" s="10" t="s">
        <v>102</v>
      </c>
      <c r="J35" s="11">
        <v>8761.82</v>
      </c>
      <c r="K35" s="12" t="s">
        <v>20</v>
      </c>
      <c r="L35" s="7"/>
    </row>
    <row r="36" spans="1:14" s="13" customFormat="1" ht="78.75" customHeight="1" x14ac:dyDescent="0.2">
      <c r="A36" s="7">
        <v>29</v>
      </c>
      <c r="B36" s="8">
        <v>44678</v>
      </c>
      <c r="C36" s="15" t="s">
        <v>171</v>
      </c>
      <c r="D36" s="15" t="s">
        <v>104</v>
      </c>
      <c r="E36" s="8">
        <v>44657</v>
      </c>
      <c r="F36" s="8">
        <v>44926</v>
      </c>
      <c r="G36" s="9" t="s">
        <v>105</v>
      </c>
      <c r="H36" s="10" t="s">
        <v>106</v>
      </c>
      <c r="I36" s="10" t="s">
        <v>107</v>
      </c>
      <c r="J36" s="11">
        <v>6140</v>
      </c>
      <c r="K36" s="12" t="s">
        <v>20</v>
      </c>
      <c r="L36" s="7"/>
    </row>
    <row r="37" spans="1:14" s="13" customFormat="1" ht="78.75" customHeight="1" x14ac:dyDescent="0.2">
      <c r="A37" s="7">
        <v>30</v>
      </c>
      <c r="B37" s="8">
        <v>44678</v>
      </c>
      <c r="C37" s="15" t="s">
        <v>160</v>
      </c>
      <c r="D37" s="15" t="s">
        <v>108</v>
      </c>
      <c r="E37" s="8">
        <v>44677</v>
      </c>
      <c r="F37" s="8">
        <v>44926</v>
      </c>
      <c r="G37" s="9" t="s">
        <v>109</v>
      </c>
      <c r="H37" s="10" t="s">
        <v>94</v>
      </c>
      <c r="I37" s="10" t="s">
        <v>95</v>
      </c>
      <c r="J37" s="11">
        <v>15000</v>
      </c>
      <c r="K37" s="12" t="s">
        <v>20</v>
      </c>
      <c r="L37" s="7"/>
    </row>
    <row r="38" spans="1:14" s="13" customFormat="1" ht="22.5" customHeight="1" x14ac:dyDescent="0.2">
      <c r="A38" s="7"/>
      <c r="B38" s="8"/>
      <c r="C38" s="20" t="s">
        <v>103</v>
      </c>
      <c r="D38" s="15"/>
      <c r="E38" s="8"/>
      <c r="F38" s="8"/>
      <c r="G38" s="9"/>
      <c r="H38" s="10"/>
      <c r="I38" s="10"/>
      <c r="J38" s="16">
        <f>SUBTOTAL(9,J32:J37)</f>
        <v>74946.09</v>
      </c>
      <c r="K38" s="23">
        <v>6</v>
      </c>
      <c r="L38" s="7"/>
      <c r="N38" s="35"/>
    </row>
    <row r="39" spans="1:14" s="13" customFormat="1" ht="17.25" customHeight="1" x14ac:dyDescent="0.2">
      <c r="A39" s="7"/>
      <c r="B39" s="8"/>
      <c r="C39" s="20" t="s">
        <v>34</v>
      </c>
      <c r="D39" s="15"/>
      <c r="E39" s="8"/>
      <c r="F39" s="8"/>
      <c r="G39" s="9"/>
      <c r="H39" s="10"/>
      <c r="I39" s="10"/>
      <c r="J39" s="16">
        <f>J31+J38</f>
        <v>1191754.4600000002</v>
      </c>
      <c r="K39" s="23">
        <f>K31+K38</f>
        <v>30</v>
      </c>
      <c r="L39" s="7"/>
    </row>
    <row r="40" spans="1:14" s="13" customFormat="1" ht="64.5" customHeight="1" x14ac:dyDescent="0.2">
      <c r="A40" s="7">
        <v>31</v>
      </c>
      <c r="B40" s="8">
        <v>44693</v>
      </c>
      <c r="C40" s="1" t="s">
        <v>175</v>
      </c>
      <c r="D40" s="15" t="s">
        <v>110</v>
      </c>
      <c r="E40" s="8">
        <v>44679</v>
      </c>
      <c r="F40" s="8">
        <v>44712</v>
      </c>
      <c r="G40" s="9" t="s">
        <v>111</v>
      </c>
      <c r="H40" s="10" t="s">
        <v>123</v>
      </c>
      <c r="I40" s="10" t="s">
        <v>112</v>
      </c>
      <c r="J40" s="11">
        <v>1890</v>
      </c>
      <c r="K40" s="12" t="s">
        <v>20</v>
      </c>
      <c r="L40" s="7"/>
    </row>
    <row r="41" spans="1:14" s="13" customFormat="1" ht="60" customHeight="1" x14ac:dyDescent="0.2">
      <c r="A41" s="7">
        <v>32</v>
      </c>
      <c r="B41" s="8">
        <v>44706</v>
      </c>
      <c r="C41" s="1" t="s">
        <v>159</v>
      </c>
      <c r="D41" s="15" t="s">
        <v>113</v>
      </c>
      <c r="E41" s="8">
        <v>44686</v>
      </c>
      <c r="F41" s="8">
        <v>44712</v>
      </c>
      <c r="G41" s="9" t="s">
        <v>114</v>
      </c>
      <c r="H41" s="10" t="s">
        <v>122</v>
      </c>
      <c r="I41" s="10" t="s">
        <v>115</v>
      </c>
      <c r="J41" s="11">
        <v>22680</v>
      </c>
      <c r="K41" s="12" t="s">
        <v>20</v>
      </c>
      <c r="L41" s="7"/>
    </row>
    <row r="42" spans="1:14" s="13" customFormat="1" ht="53.25" customHeight="1" x14ac:dyDescent="0.2">
      <c r="A42" s="7">
        <v>33</v>
      </c>
      <c r="B42" s="8">
        <v>44707</v>
      </c>
      <c r="C42" s="15" t="s">
        <v>166</v>
      </c>
      <c r="D42" s="15" t="s">
        <v>118</v>
      </c>
      <c r="E42" s="8">
        <v>44685</v>
      </c>
      <c r="F42" s="8">
        <v>44712</v>
      </c>
      <c r="G42" s="9" t="s">
        <v>27</v>
      </c>
      <c r="H42" s="10" t="s">
        <v>82</v>
      </c>
      <c r="I42" s="10" t="s">
        <v>83</v>
      </c>
      <c r="J42" s="11">
        <v>4521.2700000000004</v>
      </c>
      <c r="K42" s="12" t="s">
        <v>20</v>
      </c>
      <c r="L42" s="17"/>
    </row>
    <row r="43" spans="1:14" s="13" customFormat="1" ht="59.25" customHeight="1" x14ac:dyDescent="0.2">
      <c r="A43" s="7">
        <v>34</v>
      </c>
      <c r="B43" s="8">
        <v>44707</v>
      </c>
      <c r="C43" s="1" t="s">
        <v>119</v>
      </c>
      <c r="D43" s="1" t="s">
        <v>110</v>
      </c>
      <c r="E43" s="8">
        <v>44688</v>
      </c>
      <c r="F43" s="8">
        <v>44712</v>
      </c>
      <c r="G43" s="9" t="s">
        <v>120</v>
      </c>
      <c r="H43" s="10" t="s">
        <v>124</v>
      </c>
      <c r="I43" s="10" t="s">
        <v>121</v>
      </c>
      <c r="J43" s="11">
        <v>8690</v>
      </c>
      <c r="K43" s="12" t="s">
        <v>20</v>
      </c>
      <c r="L43" s="17"/>
    </row>
    <row r="44" spans="1:14" s="13" customFormat="1" ht="51" customHeight="1" x14ac:dyDescent="0.2">
      <c r="A44" s="7">
        <v>35</v>
      </c>
      <c r="B44" s="8">
        <v>44708</v>
      </c>
      <c r="C44" s="1" t="s">
        <v>175</v>
      </c>
      <c r="D44" s="15" t="s">
        <v>110</v>
      </c>
      <c r="E44" s="8">
        <v>44685</v>
      </c>
      <c r="F44" s="8">
        <v>44712</v>
      </c>
      <c r="G44" s="9" t="s">
        <v>111</v>
      </c>
      <c r="H44" s="10" t="s">
        <v>123</v>
      </c>
      <c r="I44" s="10" t="s">
        <v>112</v>
      </c>
      <c r="J44" s="11">
        <v>1610</v>
      </c>
      <c r="K44" s="12" t="s">
        <v>20</v>
      </c>
      <c r="L44" s="7"/>
    </row>
    <row r="45" spans="1:14" s="13" customFormat="1" ht="51" customHeight="1" x14ac:dyDescent="0.2">
      <c r="A45" s="7">
        <v>36</v>
      </c>
      <c r="B45" s="8">
        <v>44707</v>
      </c>
      <c r="C45" s="15" t="s">
        <v>158</v>
      </c>
      <c r="D45" s="1" t="s">
        <v>116</v>
      </c>
      <c r="E45" s="8">
        <v>44688</v>
      </c>
      <c r="F45" s="8">
        <v>44926</v>
      </c>
      <c r="G45" s="9" t="s">
        <v>117</v>
      </c>
      <c r="H45" s="10" t="s">
        <v>122</v>
      </c>
      <c r="I45" s="10" t="s">
        <v>115</v>
      </c>
      <c r="J45" s="11">
        <v>25650</v>
      </c>
      <c r="K45" s="12" t="s">
        <v>20</v>
      </c>
      <c r="L45" s="10" t="s">
        <v>172</v>
      </c>
    </row>
    <row r="46" spans="1:14" s="13" customFormat="1" ht="39" customHeight="1" x14ac:dyDescent="0.2">
      <c r="A46" s="7">
        <v>37</v>
      </c>
      <c r="B46" s="8">
        <v>44712</v>
      </c>
      <c r="C46" s="1" t="s">
        <v>125</v>
      </c>
      <c r="D46" s="1" t="s">
        <v>126</v>
      </c>
      <c r="E46" s="8">
        <v>44708</v>
      </c>
      <c r="F46" s="8" t="s">
        <v>127</v>
      </c>
      <c r="G46" s="9" t="s">
        <v>128</v>
      </c>
      <c r="H46" s="10" t="s">
        <v>129</v>
      </c>
      <c r="I46" s="10" t="s">
        <v>130</v>
      </c>
      <c r="J46" s="11">
        <v>900</v>
      </c>
      <c r="K46" s="12" t="s">
        <v>20</v>
      </c>
      <c r="L46" s="7"/>
    </row>
    <row r="47" spans="1:14" s="13" customFormat="1" ht="85.5" customHeight="1" x14ac:dyDescent="0.2">
      <c r="A47" s="7">
        <v>38</v>
      </c>
      <c r="B47" s="8">
        <v>44712</v>
      </c>
      <c r="C47" s="1" t="s">
        <v>150</v>
      </c>
      <c r="D47" s="1" t="s">
        <v>131</v>
      </c>
      <c r="E47" s="8">
        <v>44630</v>
      </c>
      <c r="F47" s="8">
        <v>44926</v>
      </c>
      <c r="G47" s="9" t="s">
        <v>132</v>
      </c>
      <c r="H47" s="10" t="s">
        <v>133</v>
      </c>
      <c r="I47" s="10" t="s">
        <v>134</v>
      </c>
      <c r="J47" s="11">
        <v>200003</v>
      </c>
      <c r="K47" s="12" t="s">
        <v>20</v>
      </c>
      <c r="L47" s="7"/>
    </row>
    <row r="48" spans="1:14" s="24" customFormat="1" ht="25.5" customHeight="1" x14ac:dyDescent="0.2">
      <c r="A48" s="17"/>
      <c r="B48" s="28"/>
      <c r="C48" s="20" t="s">
        <v>135</v>
      </c>
      <c r="D48" s="20"/>
      <c r="E48" s="28"/>
      <c r="F48" s="28"/>
      <c r="G48" s="25"/>
      <c r="H48" s="29"/>
      <c r="I48" s="29"/>
      <c r="J48" s="16">
        <f>SUBTOTAL(9,J40:J47)</f>
        <v>265944.27</v>
      </c>
      <c r="K48" s="23">
        <v>8</v>
      </c>
      <c r="L48" s="17"/>
      <c r="N48" s="45"/>
    </row>
    <row r="49" spans="1:14" s="24" customFormat="1" ht="18.75" customHeight="1" x14ac:dyDescent="0.2">
      <c r="A49" s="17"/>
      <c r="B49" s="28"/>
      <c r="C49" s="20" t="s">
        <v>34</v>
      </c>
      <c r="D49" s="30"/>
      <c r="E49" s="28"/>
      <c r="F49" s="28"/>
      <c r="G49" s="25"/>
      <c r="H49" s="29"/>
      <c r="I49" s="29"/>
      <c r="J49" s="16">
        <f>J39+J48</f>
        <v>1457698.7300000002</v>
      </c>
      <c r="K49" s="41">
        <f>K39+K48</f>
        <v>38</v>
      </c>
      <c r="L49" s="17"/>
    </row>
    <row r="50" spans="1:14" s="13" customFormat="1" ht="62.25" customHeight="1" x14ac:dyDescent="0.2">
      <c r="A50" s="7">
        <v>39</v>
      </c>
      <c r="B50" s="8">
        <v>44713</v>
      </c>
      <c r="C50" s="1" t="s">
        <v>136</v>
      </c>
      <c r="D50" s="1" t="s">
        <v>137</v>
      </c>
      <c r="E50" s="8">
        <v>44652</v>
      </c>
      <c r="F50" s="8">
        <v>44926</v>
      </c>
      <c r="G50" s="9" t="s">
        <v>138</v>
      </c>
      <c r="H50" s="10" t="s">
        <v>139</v>
      </c>
      <c r="I50" s="10" t="s">
        <v>140</v>
      </c>
      <c r="J50" s="11">
        <v>21693</v>
      </c>
      <c r="K50" s="12" t="s">
        <v>20</v>
      </c>
      <c r="L50" s="7"/>
    </row>
    <row r="51" spans="1:14" s="13" customFormat="1" ht="69.75" customHeight="1" x14ac:dyDescent="0.2">
      <c r="A51" s="7">
        <v>40</v>
      </c>
      <c r="B51" s="8">
        <v>44718</v>
      </c>
      <c r="C51" s="15" t="s">
        <v>157</v>
      </c>
      <c r="D51" s="1" t="s">
        <v>141</v>
      </c>
      <c r="E51" s="8">
        <v>44685</v>
      </c>
      <c r="F51" s="8">
        <v>44926</v>
      </c>
      <c r="G51" s="9" t="s">
        <v>142</v>
      </c>
      <c r="H51" s="10" t="s">
        <v>143</v>
      </c>
      <c r="I51" s="10" t="s">
        <v>144</v>
      </c>
      <c r="J51" s="11">
        <v>16701</v>
      </c>
      <c r="K51" s="12" t="s">
        <v>20</v>
      </c>
      <c r="L51" s="48" t="s">
        <v>206</v>
      </c>
    </row>
    <row r="52" spans="1:14" s="19" customFormat="1" ht="47.25" customHeight="1" x14ac:dyDescent="0.25">
      <c r="A52" s="7">
        <v>41</v>
      </c>
      <c r="B52" s="8">
        <v>44718</v>
      </c>
      <c r="C52" s="15" t="s">
        <v>145</v>
      </c>
      <c r="D52" s="1" t="s">
        <v>146</v>
      </c>
      <c r="E52" s="8">
        <v>44658</v>
      </c>
      <c r="F52" s="8">
        <v>44926</v>
      </c>
      <c r="G52" s="9" t="s">
        <v>147</v>
      </c>
      <c r="H52" s="10" t="s">
        <v>148</v>
      </c>
      <c r="I52" s="10" t="s">
        <v>149</v>
      </c>
      <c r="J52" s="11">
        <v>36000</v>
      </c>
      <c r="K52" s="12" t="s">
        <v>20</v>
      </c>
      <c r="L52" s="14"/>
    </row>
    <row r="53" spans="1:14" s="19" customFormat="1" ht="51.75" customHeight="1" x14ac:dyDescent="0.25">
      <c r="A53" s="7">
        <v>42</v>
      </c>
      <c r="B53" s="8">
        <v>44736</v>
      </c>
      <c r="C53" s="1" t="s">
        <v>173</v>
      </c>
      <c r="D53" s="1" t="s">
        <v>151</v>
      </c>
      <c r="E53" s="8">
        <v>44652</v>
      </c>
      <c r="F53" s="8">
        <v>44926</v>
      </c>
      <c r="G53" s="9" t="s">
        <v>98</v>
      </c>
      <c r="H53" s="10" t="s">
        <v>32</v>
      </c>
      <c r="I53" s="10" t="s">
        <v>33</v>
      </c>
      <c r="J53" s="11">
        <v>22100.15</v>
      </c>
      <c r="K53" s="12" t="s">
        <v>20</v>
      </c>
      <c r="L53" s="7"/>
    </row>
    <row r="54" spans="1:14" s="19" customFormat="1" ht="51.75" customHeight="1" x14ac:dyDescent="0.25">
      <c r="A54" s="7">
        <v>43</v>
      </c>
      <c r="B54" s="8">
        <v>44739</v>
      </c>
      <c r="C54" s="1" t="s">
        <v>166</v>
      </c>
      <c r="D54" s="1" t="s">
        <v>152</v>
      </c>
      <c r="E54" s="8">
        <v>44713</v>
      </c>
      <c r="F54" s="8">
        <v>44926</v>
      </c>
      <c r="G54" s="9" t="s">
        <v>27</v>
      </c>
      <c r="H54" s="10" t="s">
        <v>82</v>
      </c>
      <c r="I54" s="10" t="s">
        <v>83</v>
      </c>
      <c r="J54" s="11">
        <v>5210.34</v>
      </c>
      <c r="K54" s="12" t="s">
        <v>20</v>
      </c>
      <c r="L54" s="7"/>
    </row>
    <row r="55" spans="1:14" s="19" customFormat="1" ht="38.25" customHeight="1" x14ac:dyDescent="0.25">
      <c r="A55" s="7">
        <v>44</v>
      </c>
      <c r="B55" s="8">
        <v>44741</v>
      </c>
      <c r="C55" s="1" t="s">
        <v>154</v>
      </c>
      <c r="D55" s="1" t="s">
        <v>155</v>
      </c>
      <c r="E55" s="8">
        <v>44735</v>
      </c>
      <c r="F55" s="8">
        <v>44926</v>
      </c>
      <c r="G55" s="9" t="s">
        <v>156</v>
      </c>
      <c r="H55" s="10" t="s">
        <v>23</v>
      </c>
      <c r="I55" s="10" t="s">
        <v>24</v>
      </c>
      <c r="J55" s="11">
        <v>10000</v>
      </c>
      <c r="K55" s="12" t="s">
        <v>20</v>
      </c>
      <c r="L55" s="7"/>
    </row>
    <row r="56" spans="1:14" s="19" customFormat="1" ht="38.25" customHeight="1" x14ac:dyDescent="0.25">
      <c r="A56" s="7">
        <v>45</v>
      </c>
      <c r="B56" s="8">
        <v>44742</v>
      </c>
      <c r="C56" s="15" t="s">
        <v>204</v>
      </c>
      <c r="D56" s="1" t="s">
        <v>181</v>
      </c>
      <c r="E56" s="8">
        <v>44740</v>
      </c>
      <c r="F56" s="8">
        <v>44926</v>
      </c>
      <c r="G56" s="9" t="s">
        <v>182</v>
      </c>
      <c r="H56" s="10" t="s">
        <v>122</v>
      </c>
      <c r="I56" s="10" t="s">
        <v>115</v>
      </c>
      <c r="J56" s="11">
        <v>26745</v>
      </c>
      <c r="K56" s="12" t="s">
        <v>20</v>
      </c>
      <c r="L56" s="10" t="s">
        <v>205</v>
      </c>
      <c r="M56" s="38"/>
    </row>
    <row r="57" spans="1:14" s="19" customFormat="1" ht="16.5" customHeight="1" x14ac:dyDescent="0.25">
      <c r="A57" s="7"/>
      <c r="B57" s="8"/>
      <c r="C57" s="1" t="s">
        <v>153</v>
      </c>
      <c r="D57" s="1"/>
      <c r="E57" s="8"/>
      <c r="F57" s="8"/>
      <c r="G57" s="9"/>
      <c r="H57" s="10"/>
      <c r="I57" s="10"/>
      <c r="J57" s="16">
        <f>SUM(J50:J56)</f>
        <v>138449.49</v>
      </c>
      <c r="K57" s="23">
        <v>7</v>
      </c>
      <c r="L57" s="7"/>
      <c r="N57" s="38"/>
    </row>
    <row r="58" spans="1:14" s="19" customFormat="1" x14ac:dyDescent="0.25">
      <c r="A58" s="7"/>
      <c r="B58" s="8"/>
      <c r="C58" s="1" t="s">
        <v>34</v>
      </c>
      <c r="D58" s="1"/>
      <c r="E58" s="8"/>
      <c r="F58" s="8"/>
      <c r="G58" s="9"/>
      <c r="H58" s="10"/>
      <c r="I58" s="10"/>
      <c r="J58" s="16">
        <f>J49+J57</f>
        <v>1596148.2200000002</v>
      </c>
      <c r="K58" s="23">
        <f>K49+K57</f>
        <v>45</v>
      </c>
      <c r="L58" s="7"/>
      <c r="N58" s="38"/>
    </row>
    <row r="59" spans="1:14" s="19" customFormat="1" ht="83.25" customHeight="1" x14ac:dyDescent="0.25">
      <c r="A59" s="7">
        <v>46</v>
      </c>
      <c r="B59" s="8">
        <v>44746</v>
      </c>
      <c r="C59" s="1" t="s">
        <v>160</v>
      </c>
      <c r="D59" s="15" t="s">
        <v>161</v>
      </c>
      <c r="E59" s="8">
        <v>44734</v>
      </c>
      <c r="F59" s="8" t="s">
        <v>162</v>
      </c>
      <c r="G59" s="9" t="s">
        <v>163</v>
      </c>
      <c r="H59" s="10" t="s">
        <v>164</v>
      </c>
      <c r="I59" s="10" t="s">
        <v>165</v>
      </c>
      <c r="J59" s="11">
        <v>8569.5</v>
      </c>
      <c r="K59" s="12" t="s">
        <v>20</v>
      </c>
      <c r="L59" s="7"/>
    </row>
    <row r="60" spans="1:14" s="19" customFormat="1" ht="53.25" customHeight="1" x14ac:dyDescent="0.25">
      <c r="A60" s="7">
        <v>47</v>
      </c>
      <c r="B60" s="8">
        <v>44753</v>
      </c>
      <c r="C60" s="1" t="s">
        <v>136</v>
      </c>
      <c r="D60" s="1" t="s">
        <v>183</v>
      </c>
      <c r="E60" s="8">
        <v>44692</v>
      </c>
      <c r="F60" s="8">
        <v>44926</v>
      </c>
      <c r="G60" s="9" t="s">
        <v>138</v>
      </c>
      <c r="H60" s="10" t="s">
        <v>139</v>
      </c>
      <c r="I60" s="10" t="s">
        <v>140</v>
      </c>
      <c r="J60" s="11">
        <v>270</v>
      </c>
      <c r="K60" s="12" t="s">
        <v>20</v>
      </c>
      <c r="L60" s="7"/>
    </row>
    <row r="61" spans="1:14" s="19" customFormat="1" ht="32.25" customHeight="1" x14ac:dyDescent="0.25">
      <c r="A61" s="7">
        <v>48</v>
      </c>
      <c r="B61" s="8">
        <v>44755</v>
      </c>
      <c r="C61" s="1" t="s">
        <v>154</v>
      </c>
      <c r="D61" s="1" t="s">
        <v>184</v>
      </c>
      <c r="E61" s="8">
        <v>44755</v>
      </c>
      <c r="F61" s="8">
        <v>44926</v>
      </c>
      <c r="G61" s="9" t="s">
        <v>22</v>
      </c>
      <c r="H61" s="10" t="s">
        <v>23</v>
      </c>
      <c r="I61" s="10" t="s">
        <v>24</v>
      </c>
      <c r="J61" s="11">
        <v>20000</v>
      </c>
      <c r="K61" s="12" t="s">
        <v>20</v>
      </c>
      <c r="L61" s="7"/>
    </row>
    <row r="62" spans="1:14" s="19" customFormat="1" ht="51.75" x14ac:dyDescent="0.25">
      <c r="A62" s="7">
        <v>49</v>
      </c>
      <c r="B62" s="8">
        <v>44762</v>
      </c>
      <c r="C62" s="1" t="s">
        <v>189</v>
      </c>
      <c r="D62" s="15" t="s">
        <v>185</v>
      </c>
      <c r="E62" s="8">
        <v>44743</v>
      </c>
      <c r="F62" s="8">
        <v>44925</v>
      </c>
      <c r="G62" s="9" t="s">
        <v>186</v>
      </c>
      <c r="H62" s="10" t="s">
        <v>187</v>
      </c>
      <c r="I62" s="10" t="s">
        <v>188</v>
      </c>
      <c r="J62" s="11">
        <v>4964</v>
      </c>
      <c r="K62" s="12" t="s">
        <v>20</v>
      </c>
      <c r="L62" s="7"/>
    </row>
    <row r="63" spans="1:14" s="19" customFormat="1" ht="59.25" customHeight="1" x14ac:dyDescent="0.25">
      <c r="A63" s="7">
        <v>50</v>
      </c>
      <c r="B63" s="8">
        <v>44763</v>
      </c>
      <c r="C63" s="1" t="s">
        <v>150</v>
      </c>
      <c r="D63" s="15" t="s">
        <v>191</v>
      </c>
      <c r="E63" s="8">
        <v>44743</v>
      </c>
      <c r="F63" s="8">
        <v>44773</v>
      </c>
      <c r="G63" s="9" t="s">
        <v>190</v>
      </c>
      <c r="H63" s="10" t="s">
        <v>47</v>
      </c>
      <c r="I63" s="10" t="s">
        <v>48</v>
      </c>
      <c r="J63" s="11">
        <v>22816.99</v>
      </c>
      <c r="K63" s="12" t="s">
        <v>20</v>
      </c>
      <c r="L63" s="7"/>
    </row>
    <row r="64" spans="1:14" s="19" customFormat="1" ht="57" customHeight="1" x14ac:dyDescent="0.25">
      <c r="A64" s="7">
        <v>51</v>
      </c>
      <c r="B64" s="8">
        <v>44768</v>
      </c>
      <c r="C64" s="1" t="s">
        <v>166</v>
      </c>
      <c r="D64" s="1" t="s">
        <v>192</v>
      </c>
      <c r="E64" s="8">
        <v>44743</v>
      </c>
      <c r="F64" s="8">
        <v>44772</v>
      </c>
      <c r="G64" s="9" t="s">
        <v>27</v>
      </c>
      <c r="H64" s="10" t="s">
        <v>82</v>
      </c>
      <c r="I64" s="10" t="s">
        <v>83</v>
      </c>
      <c r="J64" s="11">
        <v>5210.3500000000004</v>
      </c>
      <c r="K64" s="12" t="s">
        <v>20</v>
      </c>
      <c r="L64" s="7"/>
    </row>
    <row r="65" spans="1:15" s="19" customFormat="1" ht="60" customHeight="1" x14ac:dyDescent="0.25">
      <c r="A65" s="7">
        <v>52</v>
      </c>
      <c r="B65" s="8">
        <v>44768</v>
      </c>
      <c r="C65" s="1" t="s">
        <v>193</v>
      </c>
      <c r="D65" s="1" t="s">
        <v>194</v>
      </c>
      <c r="E65" s="8">
        <v>44767</v>
      </c>
      <c r="F65" s="8">
        <v>44926</v>
      </c>
      <c r="G65" s="9" t="s">
        <v>195</v>
      </c>
      <c r="H65" s="10" t="s">
        <v>196</v>
      </c>
      <c r="I65" s="10" t="s">
        <v>197</v>
      </c>
      <c r="J65" s="11">
        <v>3800</v>
      </c>
      <c r="K65" s="12" t="s">
        <v>20</v>
      </c>
      <c r="L65" s="17"/>
    </row>
    <row r="66" spans="1:15" s="39" customFormat="1" ht="75.75" customHeight="1" x14ac:dyDescent="0.25">
      <c r="A66" s="7">
        <v>53</v>
      </c>
      <c r="B66" s="8">
        <v>44769</v>
      </c>
      <c r="C66" s="1" t="s">
        <v>150</v>
      </c>
      <c r="D66" s="1" t="s">
        <v>198</v>
      </c>
      <c r="E66" s="8">
        <v>44754</v>
      </c>
      <c r="F66" s="8">
        <v>44926</v>
      </c>
      <c r="G66" s="9" t="s">
        <v>199</v>
      </c>
      <c r="H66" s="10" t="s">
        <v>122</v>
      </c>
      <c r="I66" s="10" t="s">
        <v>115</v>
      </c>
      <c r="J66" s="11">
        <v>278005</v>
      </c>
      <c r="K66" s="12" t="s">
        <v>20</v>
      </c>
      <c r="L66" s="7"/>
    </row>
    <row r="67" spans="1:15" s="39" customFormat="1" ht="71.25" customHeight="1" x14ac:dyDescent="0.25">
      <c r="A67" s="7">
        <v>54</v>
      </c>
      <c r="B67" s="8">
        <v>44769</v>
      </c>
      <c r="C67" s="15" t="s">
        <v>200</v>
      </c>
      <c r="D67" s="1" t="s">
        <v>191</v>
      </c>
      <c r="E67" s="8">
        <v>44743</v>
      </c>
      <c r="F67" s="8">
        <v>44773</v>
      </c>
      <c r="G67" s="9" t="s">
        <v>201</v>
      </c>
      <c r="H67" s="10" t="s">
        <v>32</v>
      </c>
      <c r="I67" s="10" t="s">
        <v>33</v>
      </c>
      <c r="J67" s="11">
        <v>21207.91</v>
      </c>
      <c r="K67" s="12" t="s">
        <v>20</v>
      </c>
      <c r="L67" s="10" t="s">
        <v>202</v>
      </c>
    </row>
    <row r="68" spans="1:15" s="19" customFormat="1" ht="17.25" customHeight="1" x14ac:dyDescent="0.25">
      <c r="A68" s="7"/>
      <c r="B68" s="8"/>
      <c r="C68" s="20" t="s">
        <v>203</v>
      </c>
      <c r="D68" s="20"/>
      <c r="E68" s="28"/>
      <c r="F68" s="28"/>
      <c r="G68" s="25"/>
      <c r="H68" s="29"/>
      <c r="I68" s="29"/>
      <c r="J68" s="16">
        <f>SUM(J59:J67)</f>
        <v>364843.74999999994</v>
      </c>
      <c r="K68" s="23">
        <v>9</v>
      </c>
      <c r="L68" s="7"/>
    </row>
    <row r="69" spans="1:15" s="19" customFormat="1" ht="25.5" customHeight="1" x14ac:dyDescent="0.25">
      <c r="A69" s="7"/>
      <c r="B69" s="8"/>
      <c r="C69" s="20" t="s">
        <v>34</v>
      </c>
      <c r="D69" s="20"/>
      <c r="E69" s="28"/>
      <c r="F69" s="28"/>
      <c r="G69" s="25"/>
      <c r="H69" s="29"/>
      <c r="I69" s="29"/>
      <c r="J69" s="16">
        <f>J58+J68</f>
        <v>1960991.9700000002</v>
      </c>
      <c r="K69" s="23">
        <f>K68+K58</f>
        <v>54</v>
      </c>
      <c r="L69" s="7"/>
      <c r="N69" s="38"/>
    </row>
    <row r="70" spans="1:15" s="19" customFormat="1" ht="57.75" customHeight="1" x14ac:dyDescent="0.25">
      <c r="A70" s="7">
        <v>55</v>
      </c>
      <c r="B70" s="8">
        <v>44776</v>
      </c>
      <c r="C70" s="48" t="s">
        <v>207</v>
      </c>
      <c r="D70" s="1" t="s">
        <v>208</v>
      </c>
      <c r="E70" s="8">
        <v>44763</v>
      </c>
      <c r="F70" s="8">
        <v>44926</v>
      </c>
      <c r="G70" s="9" t="s">
        <v>209</v>
      </c>
      <c r="H70" s="10" t="s">
        <v>210</v>
      </c>
      <c r="I70" s="10" t="s">
        <v>211</v>
      </c>
      <c r="J70" s="11">
        <v>14733</v>
      </c>
      <c r="K70" s="12" t="s">
        <v>20</v>
      </c>
      <c r="L70" s="48" t="s">
        <v>212</v>
      </c>
    </row>
    <row r="71" spans="1:15" s="19" customFormat="1" ht="64.5" customHeight="1" x14ac:dyDescent="0.25">
      <c r="A71" s="7">
        <v>56</v>
      </c>
      <c r="B71" s="8">
        <v>44792</v>
      </c>
      <c r="C71" s="1" t="s">
        <v>159</v>
      </c>
      <c r="D71" s="1" t="s">
        <v>116</v>
      </c>
      <c r="E71" s="8">
        <v>44774</v>
      </c>
      <c r="F71" s="8">
        <v>44804</v>
      </c>
      <c r="G71" s="9" t="s">
        <v>114</v>
      </c>
      <c r="H71" s="10" t="s">
        <v>122</v>
      </c>
      <c r="I71" s="10" t="s">
        <v>115</v>
      </c>
      <c r="J71" s="11">
        <v>37800</v>
      </c>
      <c r="K71" s="12" t="s">
        <v>20</v>
      </c>
      <c r="L71" s="7"/>
    </row>
    <row r="72" spans="1:15" s="19" customFormat="1" ht="55.5" customHeight="1" x14ac:dyDescent="0.25">
      <c r="A72" s="7">
        <v>57</v>
      </c>
      <c r="B72" s="8">
        <v>44795</v>
      </c>
      <c r="C72" s="1" t="s">
        <v>136</v>
      </c>
      <c r="D72" s="1" t="s">
        <v>213</v>
      </c>
      <c r="E72" s="8">
        <v>44590</v>
      </c>
      <c r="F72" s="8">
        <v>44926</v>
      </c>
      <c r="G72" s="9" t="s">
        <v>214</v>
      </c>
      <c r="H72" s="10" t="s">
        <v>215</v>
      </c>
      <c r="I72" s="10" t="s">
        <v>216</v>
      </c>
      <c r="J72" s="11">
        <v>12250</v>
      </c>
      <c r="K72" s="12" t="s">
        <v>20</v>
      </c>
      <c r="L72" s="7"/>
    </row>
    <row r="73" spans="1:15" s="19" customFormat="1" ht="70.5" customHeight="1" x14ac:dyDescent="0.25">
      <c r="A73" s="7">
        <v>58</v>
      </c>
      <c r="B73" s="8">
        <v>44799</v>
      </c>
      <c r="C73" s="1" t="s">
        <v>166</v>
      </c>
      <c r="D73" s="1" t="s">
        <v>217</v>
      </c>
      <c r="E73" s="8">
        <v>44774</v>
      </c>
      <c r="F73" s="8">
        <v>44804</v>
      </c>
      <c r="G73" s="9" t="s">
        <v>27</v>
      </c>
      <c r="H73" s="10" t="s">
        <v>82</v>
      </c>
      <c r="I73" s="10" t="s">
        <v>83</v>
      </c>
      <c r="J73" s="11">
        <v>5189.67</v>
      </c>
      <c r="K73" s="12" t="s">
        <v>20</v>
      </c>
      <c r="L73" s="7"/>
      <c r="N73" s="53"/>
    </row>
    <row r="74" spans="1:15" ht="20.25" customHeight="1" x14ac:dyDescent="0.25">
      <c r="A74" s="7"/>
      <c r="B74" s="8"/>
      <c r="C74" s="20" t="s">
        <v>229</v>
      </c>
      <c r="D74" s="20"/>
      <c r="E74" s="28"/>
      <c r="F74" s="28"/>
      <c r="G74" s="25"/>
      <c r="H74" s="29"/>
      <c r="I74" s="29"/>
      <c r="J74" s="16">
        <f>SUM(J70:J73)</f>
        <v>69972.67</v>
      </c>
      <c r="K74" s="23">
        <v>4</v>
      </c>
      <c r="L74" s="7"/>
      <c r="N74" s="53"/>
    </row>
    <row r="75" spans="1:15" ht="21.75" customHeight="1" x14ac:dyDescent="0.25">
      <c r="A75" s="7"/>
      <c r="B75" s="8"/>
      <c r="C75" s="20" t="s">
        <v>34</v>
      </c>
      <c r="D75" s="20"/>
      <c r="E75" s="28"/>
      <c r="F75" s="28"/>
      <c r="G75" s="25"/>
      <c r="H75" s="29"/>
      <c r="I75" s="29"/>
      <c r="J75" s="16">
        <f>J69+J74</f>
        <v>2030964.6400000001</v>
      </c>
      <c r="K75" s="26">
        <f>K69+K74</f>
        <v>58</v>
      </c>
      <c r="L75" s="7"/>
      <c r="N75" s="53"/>
    </row>
    <row r="76" spans="1:15" ht="90" customHeight="1" x14ac:dyDescent="0.25">
      <c r="A76" s="7">
        <v>59</v>
      </c>
      <c r="B76" s="8">
        <v>44810</v>
      </c>
      <c r="C76" s="1" t="s">
        <v>248</v>
      </c>
      <c r="D76" s="1" t="s">
        <v>218</v>
      </c>
      <c r="E76" s="8">
        <v>44803</v>
      </c>
      <c r="F76" s="8">
        <v>44926</v>
      </c>
      <c r="G76" s="9" t="s">
        <v>219</v>
      </c>
      <c r="H76" s="10" t="s">
        <v>39</v>
      </c>
      <c r="I76" s="10" t="s">
        <v>40</v>
      </c>
      <c r="J76" s="11">
        <v>20310</v>
      </c>
      <c r="K76" s="12" t="s">
        <v>20</v>
      </c>
      <c r="L76" s="7"/>
    </row>
    <row r="77" spans="1:15" ht="54" customHeight="1" x14ac:dyDescent="0.25">
      <c r="A77" s="7">
        <v>60</v>
      </c>
      <c r="B77" s="8">
        <v>44818</v>
      </c>
      <c r="C77" s="1" t="s">
        <v>220</v>
      </c>
      <c r="D77" s="1" t="s">
        <v>131</v>
      </c>
      <c r="E77" s="8">
        <v>44805</v>
      </c>
      <c r="F77" s="8">
        <v>44834</v>
      </c>
      <c r="G77" s="9" t="s">
        <v>190</v>
      </c>
      <c r="H77" s="10" t="s">
        <v>221</v>
      </c>
      <c r="I77" s="10" t="s">
        <v>222</v>
      </c>
      <c r="J77" s="11">
        <v>11184.8</v>
      </c>
      <c r="K77" s="12" t="s">
        <v>20</v>
      </c>
      <c r="L77" s="7"/>
    </row>
    <row r="78" spans="1:15" ht="39" customHeight="1" x14ac:dyDescent="0.25">
      <c r="A78" s="7">
        <v>61</v>
      </c>
      <c r="B78" s="8">
        <v>44819</v>
      </c>
      <c r="C78" s="1" t="s">
        <v>223</v>
      </c>
      <c r="D78" s="1" t="s">
        <v>72</v>
      </c>
      <c r="E78" s="8">
        <v>44405</v>
      </c>
      <c r="F78" s="8">
        <v>44926</v>
      </c>
      <c r="G78" s="9" t="s">
        <v>224</v>
      </c>
      <c r="H78" s="10" t="s">
        <v>73</v>
      </c>
      <c r="I78" s="10" t="s">
        <v>74</v>
      </c>
      <c r="J78" s="11">
        <v>3385.8</v>
      </c>
      <c r="K78" s="12" t="s">
        <v>20</v>
      </c>
      <c r="L78" s="7" t="s">
        <v>225</v>
      </c>
    </row>
    <row r="79" spans="1:15" s="51" customFormat="1" ht="51.75" customHeight="1" x14ac:dyDescent="0.25">
      <c r="A79" s="7">
        <v>62</v>
      </c>
      <c r="B79" s="8">
        <v>44824</v>
      </c>
      <c r="C79" s="1" t="s">
        <v>136</v>
      </c>
      <c r="D79" s="52">
        <v>246</v>
      </c>
      <c r="E79" s="1" t="s">
        <v>226</v>
      </c>
      <c r="F79" s="8">
        <v>44926</v>
      </c>
      <c r="G79" s="10" t="s">
        <v>138</v>
      </c>
      <c r="H79" s="10" t="s">
        <v>139</v>
      </c>
      <c r="I79" s="10" t="s">
        <v>140</v>
      </c>
      <c r="J79" s="11">
        <v>2480</v>
      </c>
      <c r="K79" s="12" t="s">
        <v>20</v>
      </c>
      <c r="L79" s="18"/>
      <c r="N79" s="39"/>
      <c r="O79" s="39"/>
    </row>
    <row r="80" spans="1:15" s="19" customFormat="1" ht="57" customHeight="1" x14ac:dyDescent="0.25">
      <c r="A80" s="7">
        <v>63</v>
      </c>
      <c r="B80" s="8">
        <v>44831</v>
      </c>
      <c r="C80" s="1" t="s">
        <v>166</v>
      </c>
      <c r="D80" s="1" t="s">
        <v>227</v>
      </c>
      <c r="E80" s="8">
        <v>44805</v>
      </c>
      <c r="F80" s="8" t="s">
        <v>228</v>
      </c>
      <c r="G80" s="9" t="s">
        <v>27</v>
      </c>
      <c r="H80" s="10" t="s">
        <v>82</v>
      </c>
      <c r="I80" s="10" t="s">
        <v>83</v>
      </c>
      <c r="J80" s="11">
        <v>5199.2299999999996</v>
      </c>
      <c r="K80" s="12" t="s">
        <v>20</v>
      </c>
      <c r="L80" s="7"/>
    </row>
    <row r="81" spans="1:12" ht="21" customHeight="1" x14ac:dyDescent="0.25">
      <c r="A81" s="7"/>
      <c r="B81" s="8"/>
      <c r="C81" s="20" t="s">
        <v>230</v>
      </c>
      <c r="D81" s="20"/>
      <c r="E81" s="28"/>
      <c r="F81" s="28"/>
      <c r="G81" s="25"/>
      <c r="H81" s="29"/>
      <c r="I81" s="29"/>
      <c r="J81" s="16">
        <f>SUM(J76:J80)</f>
        <v>42559.83</v>
      </c>
      <c r="K81" s="23">
        <v>5</v>
      </c>
      <c r="L81" s="7"/>
    </row>
    <row r="82" spans="1:12" ht="20.25" customHeight="1" x14ac:dyDescent="0.25">
      <c r="A82" s="7"/>
      <c r="B82" s="8"/>
      <c r="C82" s="20" t="s">
        <v>34</v>
      </c>
      <c r="D82" s="20"/>
      <c r="E82" s="28"/>
      <c r="F82" s="28"/>
      <c r="G82" s="25"/>
      <c r="H82" s="29"/>
      <c r="I82" s="29"/>
      <c r="J82" s="16">
        <f>J75+J81</f>
        <v>2073524.4700000002</v>
      </c>
      <c r="K82" s="41">
        <f>K75+K81</f>
        <v>63</v>
      </c>
      <c r="L82" s="10"/>
    </row>
    <row r="83" spans="1:12" ht="57" customHeight="1" x14ac:dyDescent="0.25">
      <c r="A83" s="7">
        <v>64</v>
      </c>
      <c r="B83" s="8">
        <v>44861</v>
      </c>
      <c r="C83" s="1" t="s">
        <v>166</v>
      </c>
      <c r="D83" s="1" t="s">
        <v>231</v>
      </c>
      <c r="E83" s="8">
        <v>44838</v>
      </c>
      <c r="F83" s="8">
        <v>44865</v>
      </c>
      <c r="G83" s="9" t="s">
        <v>27</v>
      </c>
      <c r="H83" s="10" t="s">
        <v>82</v>
      </c>
      <c r="I83" s="10" t="s">
        <v>83</v>
      </c>
      <c r="J83" s="11">
        <v>5210.34</v>
      </c>
      <c r="K83" s="12" t="s">
        <v>20</v>
      </c>
      <c r="L83" s="10"/>
    </row>
    <row r="84" spans="1:12" ht="70.5" customHeight="1" x14ac:dyDescent="0.25">
      <c r="A84" s="7">
        <v>65</v>
      </c>
      <c r="B84" s="8">
        <v>44861</v>
      </c>
      <c r="C84" s="1" t="s">
        <v>159</v>
      </c>
      <c r="D84" s="1" t="s">
        <v>131</v>
      </c>
      <c r="E84" s="8">
        <v>44844</v>
      </c>
      <c r="F84" s="8">
        <v>44926</v>
      </c>
      <c r="G84" s="9" t="s">
        <v>114</v>
      </c>
      <c r="H84" s="10" t="s">
        <v>122</v>
      </c>
      <c r="I84" s="10" t="s">
        <v>115</v>
      </c>
      <c r="J84" s="11">
        <v>26860</v>
      </c>
      <c r="K84" s="12" t="s">
        <v>20</v>
      </c>
      <c r="L84" s="10"/>
    </row>
    <row r="85" spans="1:12" ht="108" customHeight="1" x14ac:dyDescent="0.25">
      <c r="A85" s="7">
        <v>66</v>
      </c>
      <c r="B85" s="8">
        <v>44861</v>
      </c>
      <c r="C85" s="1" t="s">
        <v>136</v>
      </c>
      <c r="D85" s="1" t="s">
        <v>232</v>
      </c>
      <c r="E85" s="8">
        <v>44846</v>
      </c>
      <c r="F85" s="8">
        <v>44926</v>
      </c>
      <c r="G85" s="9" t="s">
        <v>267</v>
      </c>
      <c r="H85" s="10" t="s">
        <v>234</v>
      </c>
      <c r="I85" s="10" t="s">
        <v>233</v>
      </c>
      <c r="J85" s="11">
        <v>1647.9</v>
      </c>
      <c r="K85" s="12" t="s">
        <v>20</v>
      </c>
      <c r="L85" s="7" t="s">
        <v>268</v>
      </c>
    </row>
    <row r="86" spans="1:12" ht="21" customHeight="1" x14ac:dyDescent="0.25">
      <c r="A86" s="7"/>
      <c r="B86" s="8"/>
      <c r="C86" s="20" t="s">
        <v>255</v>
      </c>
      <c r="D86" s="20"/>
      <c r="E86" s="28"/>
      <c r="F86" s="28"/>
      <c r="G86" s="25"/>
      <c r="H86" s="29"/>
      <c r="I86" s="29"/>
      <c r="J86" s="16">
        <f>SUM(J83:J85)</f>
        <v>33718.239999999998</v>
      </c>
      <c r="K86" s="26">
        <v>3</v>
      </c>
      <c r="L86" s="7"/>
    </row>
    <row r="87" spans="1:12" ht="20.25" customHeight="1" x14ac:dyDescent="0.25">
      <c r="A87" s="7"/>
      <c r="B87" s="8"/>
      <c r="C87" s="20" t="s">
        <v>34</v>
      </c>
      <c r="D87" s="20"/>
      <c r="E87" s="28"/>
      <c r="F87" s="28"/>
      <c r="G87" s="25"/>
      <c r="H87" s="29"/>
      <c r="I87" s="29"/>
      <c r="J87" s="16">
        <f>J82+J86</f>
        <v>2107242.7100000004</v>
      </c>
      <c r="K87" s="26">
        <f>K82+K86</f>
        <v>66</v>
      </c>
      <c r="L87" s="10"/>
    </row>
    <row r="88" spans="1:12" ht="47.25" customHeight="1" x14ac:dyDescent="0.25">
      <c r="A88" s="7">
        <v>67</v>
      </c>
      <c r="B88" s="8">
        <v>44867</v>
      </c>
      <c r="C88" s="1" t="s">
        <v>136</v>
      </c>
      <c r="D88" s="1" t="s">
        <v>235</v>
      </c>
      <c r="E88" s="8">
        <v>44861</v>
      </c>
      <c r="F88" s="8">
        <v>44926</v>
      </c>
      <c r="G88" s="9" t="s">
        <v>236</v>
      </c>
      <c r="H88" s="10" t="s">
        <v>237</v>
      </c>
      <c r="I88" s="10" t="s">
        <v>238</v>
      </c>
      <c r="J88" s="11">
        <v>4833.33</v>
      </c>
      <c r="K88" s="42" t="s">
        <v>20</v>
      </c>
      <c r="L88" s="17"/>
    </row>
    <row r="89" spans="1:12" s="19" customFormat="1" ht="51.75" customHeight="1" x14ac:dyDescent="0.25">
      <c r="A89" s="7">
        <v>68</v>
      </c>
      <c r="B89" s="8">
        <v>44867</v>
      </c>
      <c r="C89" s="1" t="s">
        <v>136</v>
      </c>
      <c r="D89" s="56">
        <v>326</v>
      </c>
      <c r="E89" s="1" t="s">
        <v>295</v>
      </c>
      <c r="F89" s="8">
        <v>44926</v>
      </c>
      <c r="G89" s="10" t="s">
        <v>138</v>
      </c>
      <c r="H89" s="10" t="s">
        <v>139</v>
      </c>
      <c r="I89" s="10" t="s">
        <v>140</v>
      </c>
      <c r="J89" s="11">
        <v>2205</v>
      </c>
      <c r="K89" s="42" t="s">
        <v>20</v>
      </c>
      <c r="L89" s="7"/>
    </row>
    <row r="90" spans="1:12" ht="75.75" customHeight="1" x14ac:dyDescent="0.25">
      <c r="A90" s="7">
        <v>69</v>
      </c>
      <c r="B90" s="8">
        <v>44879</v>
      </c>
      <c r="C90" s="1" t="s">
        <v>239</v>
      </c>
      <c r="D90" s="1" t="s">
        <v>240</v>
      </c>
      <c r="E90" s="8">
        <v>44868</v>
      </c>
      <c r="F90" s="8">
        <v>44926</v>
      </c>
      <c r="G90" s="9" t="s">
        <v>241</v>
      </c>
      <c r="H90" s="10" t="s">
        <v>242</v>
      </c>
      <c r="I90" s="10" t="s">
        <v>243</v>
      </c>
      <c r="J90" s="11">
        <v>10100</v>
      </c>
      <c r="K90" s="42" t="s">
        <v>20</v>
      </c>
      <c r="L90" s="7"/>
    </row>
    <row r="91" spans="1:12" ht="72.75" customHeight="1" x14ac:dyDescent="0.25">
      <c r="A91" s="7">
        <v>70</v>
      </c>
      <c r="B91" s="8">
        <v>44883</v>
      </c>
      <c r="C91" s="15" t="s">
        <v>136</v>
      </c>
      <c r="D91" s="1" t="s">
        <v>244</v>
      </c>
      <c r="E91" s="8">
        <v>44837</v>
      </c>
      <c r="F91" s="8">
        <v>44926</v>
      </c>
      <c r="G91" s="10" t="s">
        <v>138</v>
      </c>
      <c r="H91" s="54" t="s">
        <v>139</v>
      </c>
      <c r="I91" s="10" t="s">
        <v>140</v>
      </c>
      <c r="J91" s="11">
        <v>7395</v>
      </c>
      <c r="K91" s="42" t="s">
        <v>20</v>
      </c>
      <c r="L91" s="10"/>
    </row>
    <row r="92" spans="1:12" s="19" customFormat="1" ht="66" customHeight="1" x14ac:dyDescent="0.25">
      <c r="A92" s="7">
        <v>71</v>
      </c>
      <c r="B92" s="8">
        <v>44888</v>
      </c>
      <c r="C92" s="1" t="s">
        <v>247</v>
      </c>
      <c r="D92" s="1" t="s">
        <v>245</v>
      </c>
      <c r="E92" s="8">
        <v>44887</v>
      </c>
      <c r="F92" s="8">
        <v>44926</v>
      </c>
      <c r="G92" s="9" t="s">
        <v>246</v>
      </c>
      <c r="H92" s="10" t="s">
        <v>23</v>
      </c>
      <c r="I92" s="10" t="s">
        <v>24</v>
      </c>
      <c r="J92" s="11">
        <v>1378.8</v>
      </c>
      <c r="K92" s="42" t="s">
        <v>20</v>
      </c>
      <c r="L92" s="7"/>
    </row>
    <row r="93" spans="1:12" s="19" customFormat="1" ht="51.75" customHeight="1" x14ac:dyDescent="0.25">
      <c r="A93" s="7">
        <v>72</v>
      </c>
      <c r="B93" s="8">
        <v>44889</v>
      </c>
      <c r="C93" s="1" t="s">
        <v>248</v>
      </c>
      <c r="D93" s="15" t="s">
        <v>249</v>
      </c>
      <c r="E93" s="8">
        <v>44886</v>
      </c>
      <c r="F93" s="8">
        <v>44926</v>
      </c>
      <c r="G93" s="9" t="s">
        <v>250</v>
      </c>
      <c r="H93" s="10" t="s">
        <v>187</v>
      </c>
      <c r="I93" s="10" t="s">
        <v>188</v>
      </c>
      <c r="J93" s="11">
        <v>8600</v>
      </c>
      <c r="K93" s="42" t="s">
        <v>20</v>
      </c>
      <c r="L93" s="7"/>
    </row>
    <row r="94" spans="1:12" s="19" customFormat="1" ht="53.25" customHeight="1" x14ac:dyDescent="0.25">
      <c r="A94" s="7">
        <v>73</v>
      </c>
      <c r="B94" s="8">
        <v>44889</v>
      </c>
      <c r="C94" s="1" t="s">
        <v>160</v>
      </c>
      <c r="D94" s="1" t="s">
        <v>251</v>
      </c>
      <c r="E94" s="8">
        <v>44824</v>
      </c>
      <c r="F94" s="8">
        <v>44926</v>
      </c>
      <c r="G94" s="9" t="s">
        <v>252</v>
      </c>
      <c r="H94" s="10" t="s">
        <v>55</v>
      </c>
      <c r="I94" s="10" t="s">
        <v>56</v>
      </c>
      <c r="J94" s="11">
        <v>98200</v>
      </c>
      <c r="K94" s="42" t="s">
        <v>20</v>
      </c>
      <c r="L94" s="7"/>
    </row>
    <row r="95" spans="1:12" s="19" customFormat="1" ht="51.75" customHeight="1" x14ac:dyDescent="0.25">
      <c r="A95" s="7">
        <v>74</v>
      </c>
      <c r="B95" s="8">
        <v>44893</v>
      </c>
      <c r="C95" s="1" t="s">
        <v>166</v>
      </c>
      <c r="D95" s="1" t="s">
        <v>253</v>
      </c>
      <c r="E95" s="8">
        <v>44866</v>
      </c>
      <c r="F95" s="8">
        <v>44895</v>
      </c>
      <c r="G95" s="9" t="s">
        <v>27</v>
      </c>
      <c r="H95" s="10" t="s">
        <v>82</v>
      </c>
      <c r="I95" s="10" t="s">
        <v>83</v>
      </c>
      <c r="J95" s="11">
        <v>5210.34</v>
      </c>
      <c r="K95" s="42" t="s">
        <v>20</v>
      </c>
      <c r="L95" s="7"/>
    </row>
    <row r="96" spans="1:12" s="19" customFormat="1" ht="83.25" customHeight="1" x14ac:dyDescent="0.25">
      <c r="A96" s="7">
        <v>75</v>
      </c>
      <c r="B96" s="8">
        <v>44893</v>
      </c>
      <c r="C96" s="1" t="s">
        <v>223</v>
      </c>
      <c r="D96" s="1" t="s">
        <v>72</v>
      </c>
      <c r="E96" s="8">
        <v>44405</v>
      </c>
      <c r="F96" s="8">
        <v>44926</v>
      </c>
      <c r="G96" s="9" t="s">
        <v>224</v>
      </c>
      <c r="H96" s="10" t="s">
        <v>73</v>
      </c>
      <c r="I96" s="10" t="s">
        <v>74</v>
      </c>
      <c r="J96" s="11">
        <v>1692.9</v>
      </c>
      <c r="K96" s="42" t="s">
        <v>20</v>
      </c>
      <c r="L96" s="7"/>
    </row>
    <row r="97" spans="1:15" s="19" customFormat="1" ht="25.5" customHeight="1" x14ac:dyDescent="0.25">
      <c r="A97" s="7"/>
      <c r="B97" s="8"/>
      <c r="C97" s="20" t="s">
        <v>254</v>
      </c>
      <c r="D97" s="1"/>
      <c r="E97" s="8"/>
      <c r="F97" s="8"/>
      <c r="G97" s="9"/>
      <c r="H97" s="10"/>
      <c r="I97" s="10"/>
      <c r="J97" s="16">
        <f>SUM(J88:J96)</f>
        <v>139615.37</v>
      </c>
      <c r="K97" s="23">
        <v>9</v>
      </c>
      <c r="L97" s="7"/>
    </row>
    <row r="98" spans="1:15" s="19" customFormat="1" ht="24.75" customHeight="1" x14ac:dyDescent="0.25">
      <c r="A98" s="7"/>
      <c r="B98" s="8"/>
      <c r="C98" s="20" t="s">
        <v>34</v>
      </c>
      <c r="D98" s="1"/>
      <c r="E98" s="8"/>
      <c r="F98" s="8"/>
      <c r="G98" s="9"/>
      <c r="H98" s="10"/>
      <c r="I98" s="10"/>
      <c r="J98" s="16">
        <f>J87+J97</f>
        <v>2246858.0800000005</v>
      </c>
      <c r="K98" s="23">
        <f>K87+K97</f>
        <v>75</v>
      </c>
      <c r="L98" s="7"/>
    </row>
    <row r="99" spans="1:15" s="19" customFormat="1" ht="77.25" x14ac:dyDescent="0.25">
      <c r="A99" s="7">
        <v>76</v>
      </c>
      <c r="B99" s="8">
        <v>44894</v>
      </c>
      <c r="C99" s="1" t="s">
        <v>220</v>
      </c>
      <c r="D99" s="1" t="s">
        <v>30</v>
      </c>
      <c r="E99" s="8">
        <v>44890</v>
      </c>
      <c r="F99" s="8">
        <v>44926</v>
      </c>
      <c r="G99" s="9" t="s">
        <v>256</v>
      </c>
      <c r="H99" s="10" t="s">
        <v>257</v>
      </c>
      <c r="I99" s="10" t="s">
        <v>258</v>
      </c>
      <c r="J99" s="11">
        <v>6600</v>
      </c>
      <c r="K99" s="12" t="s">
        <v>20</v>
      </c>
      <c r="L99" s="7"/>
    </row>
    <row r="100" spans="1:15" s="19" customFormat="1" ht="54.75" customHeight="1" x14ac:dyDescent="0.25">
      <c r="A100" s="7">
        <v>77</v>
      </c>
      <c r="B100" s="8">
        <v>44902</v>
      </c>
      <c r="C100" s="1" t="s">
        <v>136</v>
      </c>
      <c r="D100" s="1" t="s">
        <v>259</v>
      </c>
      <c r="E100" s="8">
        <v>44866</v>
      </c>
      <c r="F100" s="8">
        <v>44926</v>
      </c>
      <c r="G100" s="9" t="s">
        <v>138</v>
      </c>
      <c r="H100" s="10" t="s">
        <v>139</v>
      </c>
      <c r="I100" s="10" t="s">
        <v>140</v>
      </c>
      <c r="J100" s="11">
        <v>10116</v>
      </c>
      <c r="K100" s="12" t="s">
        <v>20</v>
      </c>
      <c r="L100" s="10"/>
    </row>
    <row r="101" spans="1:15" ht="41.25" customHeight="1" x14ac:dyDescent="0.25">
      <c r="A101" s="7">
        <v>78</v>
      </c>
      <c r="B101" s="8">
        <v>44904</v>
      </c>
      <c r="C101" s="1" t="s">
        <v>193</v>
      </c>
      <c r="D101" s="1" t="s">
        <v>260</v>
      </c>
      <c r="E101" s="8">
        <v>44904</v>
      </c>
      <c r="F101" s="8">
        <v>44926</v>
      </c>
      <c r="G101" s="9" t="s">
        <v>195</v>
      </c>
      <c r="H101" s="10" t="s">
        <v>196</v>
      </c>
      <c r="I101" s="10" t="s">
        <v>197</v>
      </c>
      <c r="J101" s="11">
        <v>3300</v>
      </c>
      <c r="K101" s="12" t="s">
        <v>20</v>
      </c>
      <c r="L101" s="7"/>
    </row>
    <row r="102" spans="1:15" ht="56.25" customHeight="1" x14ac:dyDescent="0.25">
      <c r="A102" s="7">
        <v>79</v>
      </c>
      <c r="B102" s="8">
        <v>44907</v>
      </c>
      <c r="C102" s="15" t="s">
        <v>292</v>
      </c>
      <c r="D102" s="1" t="s">
        <v>270</v>
      </c>
      <c r="E102" s="8">
        <v>44907</v>
      </c>
      <c r="F102" s="8">
        <v>44926</v>
      </c>
      <c r="G102" s="9" t="s">
        <v>271</v>
      </c>
      <c r="H102" s="10" t="s">
        <v>272</v>
      </c>
      <c r="I102" s="10" t="s">
        <v>273</v>
      </c>
      <c r="J102" s="11">
        <v>15000</v>
      </c>
      <c r="K102" s="12" t="s">
        <v>20</v>
      </c>
      <c r="L102" s="48" t="s">
        <v>286</v>
      </c>
    </row>
    <row r="103" spans="1:15" ht="60.75" x14ac:dyDescent="0.25">
      <c r="A103" s="7">
        <v>80</v>
      </c>
      <c r="B103" s="8">
        <v>44910</v>
      </c>
      <c r="C103" s="1" t="s">
        <v>159</v>
      </c>
      <c r="D103" s="1" t="s">
        <v>30</v>
      </c>
      <c r="E103" s="8">
        <v>44900</v>
      </c>
      <c r="F103" s="8">
        <v>44926</v>
      </c>
      <c r="G103" s="9" t="s">
        <v>114</v>
      </c>
      <c r="H103" s="10" t="s">
        <v>262</v>
      </c>
      <c r="I103" s="10" t="s">
        <v>269</v>
      </c>
      <c r="J103" s="11">
        <v>7306.98</v>
      </c>
      <c r="K103" s="12" t="s">
        <v>20</v>
      </c>
      <c r="L103" s="11"/>
    </row>
    <row r="104" spans="1:15" s="19" customFormat="1" ht="58.5" customHeight="1" x14ac:dyDescent="0.25">
      <c r="A104" s="7">
        <v>81</v>
      </c>
      <c r="B104" s="8">
        <v>44914</v>
      </c>
      <c r="C104" s="1" t="s">
        <v>248</v>
      </c>
      <c r="D104" s="15" t="s">
        <v>249</v>
      </c>
      <c r="E104" s="8">
        <v>44909</v>
      </c>
      <c r="F104" s="8">
        <v>44926</v>
      </c>
      <c r="G104" s="9" t="s">
        <v>263</v>
      </c>
      <c r="H104" s="10" t="s">
        <v>187</v>
      </c>
      <c r="I104" s="10" t="s">
        <v>188</v>
      </c>
      <c r="J104" s="11">
        <v>6000</v>
      </c>
      <c r="K104" s="12" t="s">
        <v>20</v>
      </c>
      <c r="L104" s="7"/>
      <c r="N104" s="39"/>
      <c r="O104" s="39"/>
    </row>
    <row r="105" spans="1:15" ht="45" customHeight="1" x14ac:dyDescent="0.25">
      <c r="A105" s="7">
        <v>82</v>
      </c>
      <c r="B105" s="8">
        <v>44914</v>
      </c>
      <c r="C105" s="1" t="s">
        <v>177</v>
      </c>
      <c r="D105" s="1" t="s">
        <v>264</v>
      </c>
      <c r="E105" s="8">
        <v>44910</v>
      </c>
      <c r="F105" s="8">
        <v>44926</v>
      </c>
      <c r="G105" s="9" t="s">
        <v>22</v>
      </c>
      <c r="H105" s="10" t="s">
        <v>23</v>
      </c>
      <c r="I105" s="10" t="s">
        <v>24</v>
      </c>
      <c r="J105" s="11">
        <v>1189.4100000000001</v>
      </c>
      <c r="K105" s="12" t="s">
        <v>20</v>
      </c>
      <c r="L105" s="7"/>
    </row>
    <row r="106" spans="1:15" ht="104.25" customHeight="1" x14ac:dyDescent="0.25">
      <c r="A106" s="7">
        <v>83</v>
      </c>
      <c r="B106" s="8">
        <v>44916</v>
      </c>
      <c r="C106" s="1" t="s">
        <v>136</v>
      </c>
      <c r="D106" s="1" t="s">
        <v>265</v>
      </c>
      <c r="E106" s="8">
        <v>44915</v>
      </c>
      <c r="F106" s="8">
        <v>44926</v>
      </c>
      <c r="G106" s="9" t="s">
        <v>267</v>
      </c>
      <c r="H106" s="10" t="s">
        <v>234</v>
      </c>
      <c r="I106" s="10" t="s">
        <v>233</v>
      </c>
      <c r="J106" s="11">
        <v>767.4</v>
      </c>
      <c r="K106" s="12" t="s">
        <v>20</v>
      </c>
      <c r="L106" s="7" t="s">
        <v>266</v>
      </c>
    </row>
    <row r="107" spans="1:15" ht="51.75" customHeight="1" x14ac:dyDescent="0.25">
      <c r="A107" s="7">
        <v>84</v>
      </c>
      <c r="B107" s="8">
        <v>44917</v>
      </c>
      <c r="C107" s="1" t="s">
        <v>136</v>
      </c>
      <c r="D107" s="1" t="s">
        <v>274</v>
      </c>
      <c r="E107" s="8">
        <v>44896</v>
      </c>
      <c r="F107" s="8">
        <v>44926</v>
      </c>
      <c r="G107" s="9" t="s">
        <v>138</v>
      </c>
      <c r="H107" s="10" t="s">
        <v>139</v>
      </c>
      <c r="I107" s="10" t="s">
        <v>140</v>
      </c>
      <c r="J107" s="11">
        <v>900</v>
      </c>
      <c r="K107" s="12" t="s">
        <v>20</v>
      </c>
      <c r="L107" s="7"/>
    </row>
    <row r="108" spans="1:15" ht="57" customHeight="1" x14ac:dyDescent="0.25">
      <c r="A108" s="7">
        <v>85</v>
      </c>
      <c r="B108" s="8">
        <v>44917</v>
      </c>
      <c r="C108" s="1" t="s">
        <v>119</v>
      </c>
      <c r="D108" s="15" t="s">
        <v>185</v>
      </c>
      <c r="E108" s="8" t="s">
        <v>275</v>
      </c>
      <c r="F108" s="8"/>
      <c r="G108" s="9" t="s">
        <v>276</v>
      </c>
      <c r="H108" s="10" t="s">
        <v>187</v>
      </c>
      <c r="I108" s="10" t="s">
        <v>188</v>
      </c>
      <c r="J108" s="11">
        <v>10340</v>
      </c>
      <c r="K108" s="12" t="s">
        <v>20</v>
      </c>
      <c r="L108" s="7"/>
    </row>
    <row r="109" spans="1:15" ht="72.75" x14ac:dyDescent="0.25">
      <c r="A109" s="7">
        <v>86</v>
      </c>
      <c r="B109" s="8">
        <v>44920</v>
      </c>
      <c r="C109" s="1" t="s">
        <v>223</v>
      </c>
      <c r="D109" s="15" t="s">
        <v>72</v>
      </c>
      <c r="E109" s="8">
        <v>44405</v>
      </c>
      <c r="F109" s="8">
        <v>44926</v>
      </c>
      <c r="G109" s="9" t="s">
        <v>224</v>
      </c>
      <c r="H109" s="10" t="s">
        <v>73</v>
      </c>
      <c r="I109" s="10" t="s">
        <v>74</v>
      </c>
      <c r="J109" s="11">
        <v>1692.9</v>
      </c>
      <c r="K109" s="12" t="s">
        <v>20</v>
      </c>
      <c r="L109" s="10" t="s">
        <v>285</v>
      </c>
    </row>
    <row r="110" spans="1:15" ht="51.75" x14ac:dyDescent="0.25">
      <c r="A110" s="7">
        <v>87</v>
      </c>
      <c r="B110" s="8">
        <v>44921</v>
      </c>
      <c r="C110" s="1" t="s">
        <v>166</v>
      </c>
      <c r="D110" s="15" t="s">
        <v>290</v>
      </c>
      <c r="E110" s="8">
        <v>44896</v>
      </c>
      <c r="F110" s="8">
        <v>44925</v>
      </c>
      <c r="G110" s="9" t="s">
        <v>27</v>
      </c>
      <c r="H110" s="10" t="s">
        <v>82</v>
      </c>
      <c r="I110" s="10" t="s">
        <v>83</v>
      </c>
      <c r="J110" s="11">
        <v>5312.25</v>
      </c>
      <c r="K110" s="12" t="s">
        <v>20</v>
      </c>
      <c r="L110" s="10"/>
    </row>
    <row r="111" spans="1:15" ht="51.75" customHeight="1" x14ac:dyDescent="0.25">
      <c r="A111" s="7">
        <v>88</v>
      </c>
      <c r="B111" s="8">
        <v>44921</v>
      </c>
      <c r="C111" s="1" t="s">
        <v>293</v>
      </c>
      <c r="D111" s="1" t="s">
        <v>279</v>
      </c>
      <c r="E111" s="8">
        <v>44921</v>
      </c>
      <c r="F111" s="8">
        <v>44926</v>
      </c>
      <c r="G111" s="9" t="s">
        <v>277</v>
      </c>
      <c r="H111" s="10" t="s">
        <v>278</v>
      </c>
      <c r="I111" s="10" t="s">
        <v>197</v>
      </c>
      <c r="J111" s="11">
        <v>3500</v>
      </c>
      <c r="K111" s="12" t="s">
        <v>20</v>
      </c>
      <c r="L111" s="7"/>
    </row>
    <row r="112" spans="1:15" ht="77.25" customHeight="1" x14ac:dyDescent="0.25">
      <c r="A112" s="7">
        <v>89</v>
      </c>
      <c r="B112" s="8">
        <v>44922</v>
      </c>
      <c r="C112" s="1" t="s">
        <v>136</v>
      </c>
      <c r="D112" s="1" t="s">
        <v>280</v>
      </c>
      <c r="E112" s="8">
        <v>44896</v>
      </c>
      <c r="F112" s="8">
        <v>44926</v>
      </c>
      <c r="G112" s="9" t="s">
        <v>138</v>
      </c>
      <c r="H112" s="54" t="s">
        <v>139</v>
      </c>
      <c r="I112" s="10" t="s">
        <v>140</v>
      </c>
      <c r="J112" s="11">
        <v>17716.72</v>
      </c>
      <c r="K112" s="12" t="s">
        <v>20</v>
      </c>
      <c r="L112" s="21"/>
    </row>
    <row r="113" spans="1:16" ht="119.25" customHeight="1" x14ac:dyDescent="0.25">
      <c r="A113" s="7">
        <v>90</v>
      </c>
      <c r="B113" s="8">
        <v>44922</v>
      </c>
      <c r="C113" s="1" t="s">
        <v>150</v>
      </c>
      <c r="D113" s="1" t="s">
        <v>281</v>
      </c>
      <c r="E113" s="8">
        <v>44921</v>
      </c>
      <c r="F113" s="8">
        <v>44926</v>
      </c>
      <c r="G113" s="9" t="s">
        <v>283</v>
      </c>
      <c r="H113" s="10" t="s">
        <v>282</v>
      </c>
      <c r="I113" s="10" t="s">
        <v>284</v>
      </c>
      <c r="J113" s="11">
        <v>6600</v>
      </c>
      <c r="K113" s="12" t="s">
        <v>20</v>
      </c>
      <c r="L113" s="7"/>
    </row>
    <row r="114" spans="1:16" ht="119.25" customHeight="1" x14ac:dyDescent="0.25">
      <c r="A114" s="7">
        <v>91</v>
      </c>
      <c r="B114" s="8">
        <v>44922</v>
      </c>
      <c r="C114" s="1" t="s">
        <v>125</v>
      </c>
      <c r="D114" s="1" t="s">
        <v>126</v>
      </c>
      <c r="E114" s="8">
        <v>44708</v>
      </c>
      <c r="F114" s="8">
        <v>44926</v>
      </c>
      <c r="G114" s="9" t="s">
        <v>291</v>
      </c>
      <c r="H114" s="10" t="s">
        <v>129</v>
      </c>
      <c r="I114" s="10" t="s">
        <v>130</v>
      </c>
      <c r="J114" s="11">
        <v>450</v>
      </c>
      <c r="K114" s="12" t="s">
        <v>20</v>
      </c>
      <c r="L114" s="7"/>
    </row>
    <row r="115" spans="1:16" ht="119.25" customHeight="1" x14ac:dyDescent="0.25">
      <c r="A115" s="7">
        <v>92</v>
      </c>
      <c r="B115" s="8">
        <v>44925</v>
      </c>
      <c r="C115" s="1" t="s">
        <v>288</v>
      </c>
      <c r="D115" s="1" t="s">
        <v>80</v>
      </c>
      <c r="E115" s="8">
        <v>44866</v>
      </c>
      <c r="F115" s="8">
        <v>44926</v>
      </c>
      <c r="G115" s="9" t="s">
        <v>289</v>
      </c>
      <c r="H115" s="10" t="s">
        <v>68</v>
      </c>
      <c r="I115" s="10" t="s">
        <v>69</v>
      </c>
      <c r="J115" s="11">
        <v>144100</v>
      </c>
      <c r="K115" s="12" t="s">
        <v>20</v>
      </c>
      <c r="L115" s="7"/>
    </row>
    <row r="116" spans="1:16" s="62" customFormat="1" x14ac:dyDescent="0.25">
      <c r="A116" s="17"/>
      <c r="B116" s="28"/>
      <c r="C116" s="20" t="s">
        <v>287</v>
      </c>
      <c r="D116" s="20"/>
      <c r="E116" s="28"/>
      <c r="F116" s="28"/>
      <c r="G116" s="25"/>
      <c r="H116" s="29"/>
      <c r="I116" s="29"/>
      <c r="J116" s="16">
        <f>SUM(J99:J115)</f>
        <v>240891.66</v>
      </c>
      <c r="K116" s="61">
        <v>17</v>
      </c>
      <c r="L116" s="17"/>
      <c r="N116" s="63"/>
      <c r="O116" s="63"/>
    </row>
    <row r="117" spans="1:16" s="62" customFormat="1" x14ac:dyDescent="0.25">
      <c r="A117" s="17"/>
      <c r="B117" s="28"/>
      <c r="C117" s="20" t="s">
        <v>34</v>
      </c>
      <c r="D117" s="20"/>
      <c r="E117" s="28"/>
      <c r="F117" s="28"/>
      <c r="G117" s="25"/>
      <c r="H117" s="29"/>
      <c r="I117" s="64"/>
      <c r="J117" s="16">
        <f>J98+J116</f>
        <v>2487749.7400000007</v>
      </c>
      <c r="K117" s="26">
        <f>K98+K116</f>
        <v>92</v>
      </c>
      <c r="L117" s="17"/>
      <c r="N117" s="63"/>
      <c r="O117" s="63"/>
    </row>
    <row r="118" spans="1:16" ht="51.75" customHeight="1" x14ac:dyDescent="0.25">
      <c r="A118" s="7"/>
      <c r="B118" s="8"/>
      <c r="C118" s="1"/>
      <c r="D118" s="1"/>
      <c r="E118" s="8"/>
      <c r="F118" s="8"/>
      <c r="G118" s="9"/>
      <c r="H118" s="10"/>
      <c r="I118" s="10"/>
      <c r="J118" s="11"/>
      <c r="K118" s="12"/>
      <c r="L118" s="7"/>
    </row>
    <row r="119" spans="1:16" ht="39" customHeight="1" x14ac:dyDescent="0.25">
      <c r="A119" s="7"/>
      <c r="B119" s="8"/>
      <c r="C119" s="1"/>
      <c r="D119" s="1"/>
      <c r="E119" s="8"/>
      <c r="F119" s="8"/>
      <c r="G119" s="9"/>
      <c r="H119" s="10"/>
      <c r="I119" s="10"/>
      <c r="J119" s="11"/>
      <c r="K119" s="12"/>
      <c r="L119" s="7"/>
      <c r="M119" s="22"/>
    </row>
    <row r="120" spans="1:16" ht="15" customHeight="1" x14ac:dyDescent="0.25">
      <c r="A120" s="7"/>
      <c r="B120" s="8"/>
      <c r="C120" s="20"/>
      <c r="D120" s="1"/>
      <c r="E120" s="8"/>
      <c r="F120" s="8"/>
      <c r="G120" s="9"/>
      <c r="H120" s="10"/>
      <c r="I120" s="10"/>
      <c r="J120" s="16"/>
      <c r="K120" s="12"/>
      <c r="L120" s="17"/>
    </row>
    <row r="121" spans="1:16" ht="15" customHeight="1" x14ac:dyDescent="0.25">
      <c r="A121" s="7"/>
      <c r="B121" s="8"/>
      <c r="C121" s="20"/>
      <c r="D121" s="1"/>
      <c r="E121" s="8"/>
      <c r="F121" s="8"/>
      <c r="G121" s="9"/>
      <c r="H121" s="10"/>
      <c r="I121" s="10"/>
      <c r="J121" s="16"/>
      <c r="K121" s="12"/>
      <c r="L121" s="17"/>
      <c r="M121" s="22"/>
    </row>
    <row r="122" spans="1:16" ht="51.75" customHeight="1" x14ac:dyDescent="0.25">
      <c r="A122" s="7"/>
      <c r="B122" s="8"/>
      <c r="C122" s="1"/>
      <c r="D122" s="1"/>
      <c r="E122" s="8"/>
      <c r="F122" s="8"/>
      <c r="G122" s="9"/>
      <c r="H122" s="10"/>
      <c r="I122" s="10"/>
      <c r="J122" s="11"/>
      <c r="K122" s="12"/>
      <c r="L122" s="7"/>
      <c r="P122" s="22"/>
    </row>
    <row r="123" spans="1:16" ht="51.75" customHeight="1" x14ac:dyDescent="0.25">
      <c r="A123" s="18"/>
      <c r="B123" s="8"/>
      <c r="C123" s="1"/>
      <c r="D123" s="1"/>
      <c r="E123" s="8"/>
      <c r="F123" s="8"/>
      <c r="G123" s="9"/>
      <c r="H123" s="10"/>
      <c r="I123" s="10"/>
      <c r="J123" s="11"/>
      <c r="K123" s="12"/>
      <c r="L123" s="7"/>
      <c r="P123" s="22"/>
    </row>
    <row r="124" spans="1:16" ht="51.75" customHeight="1" x14ac:dyDescent="0.25">
      <c r="A124" s="7"/>
      <c r="B124" s="8"/>
      <c r="C124" s="1"/>
      <c r="D124" s="1"/>
      <c r="E124" s="8"/>
      <c r="F124" s="8"/>
      <c r="G124" s="9"/>
      <c r="H124" s="10"/>
      <c r="I124" s="10"/>
      <c r="J124" s="11"/>
      <c r="K124" s="12"/>
      <c r="L124" s="7"/>
    </row>
    <row r="125" spans="1:16" ht="51.75" customHeight="1" x14ac:dyDescent="0.25">
      <c r="A125" s="7"/>
      <c r="B125" s="8"/>
      <c r="C125" s="1"/>
      <c r="D125" s="1"/>
      <c r="E125" s="8"/>
      <c r="F125" s="8"/>
      <c r="G125" s="9"/>
      <c r="H125" s="10"/>
      <c r="I125" s="10"/>
      <c r="J125" s="11"/>
      <c r="K125" s="12"/>
      <c r="L125" s="7"/>
    </row>
    <row r="126" spans="1:16" ht="128.25" customHeight="1" x14ac:dyDescent="0.25">
      <c r="A126" s="7"/>
      <c r="B126" s="8"/>
      <c r="C126" s="1"/>
      <c r="D126" s="1"/>
      <c r="E126" s="8"/>
      <c r="F126" s="8"/>
      <c r="G126" s="9"/>
      <c r="H126" s="10"/>
      <c r="I126" s="10"/>
      <c r="J126" s="11"/>
      <c r="K126" s="12"/>
      <c r="L126" s="7"/>
    </row>
    <row r="127" spans="1:16" ht="39" customHeight="1" x14ac:dyDescent="0.25">
      <c r="A127" s="7"/>
      <c r="B127" s="8"/>
      <c r="C127" s="1"/>
      <c r="D127" s="1"/>
      <c r="E127" s="8"/>
      <c r="F127" s="8"/>
      <c r="G127" s="9"/>
      <c r="H127" s="10"/>
      <c r="I127" s="10"/>
      <c r="J127" s="11"/>
      <c r="K127" s="12"/>
      <c r="L127" s="7"/>
    </row>
    <row r="128" spans="1:16" ht="60.75" customHeight="1" x14ac:dyDescent="0.25">
      <c r="A128" s="7"/>
      <c r="B128" s="8"/>
      <c r="C128" s="1"/>
      <c r="D128" s="1"/>
      <c r="E128" s="8"/>
      <c r="F128" s="8"/>
      <c r="G128" s="9"/>
      <c r="H128" s="10"/>
      <c r="I128" s="10"/>
      <c r="J128" s="11"/>
      <c r="K128" s="12"/>
      <c r="L128" s="7"/>
    </row>
    <row r="129" spans="1:15" ht="51.75" customHeight="1" x14ac:dyDescent="0.25">
      <c r="A129" s="7"/>
      <c r="B129" s="8"/>
      <c r="C129" s="1"/>
      <c r="D129" s="1"/>
      <c r="E129" s="8"/>
      <c r="F129" s="8"/>
      <c r="G129" s="9"/>
      <c r="H129" s="10"/>
      <c r="I129" s="10"/>
      <c r="J129" s="11"/>
      <c r="K129" s="12"/>
      <c r="L129" s="7"/>
    </row>
    <row r="130" spans="1:15" ht="51.75" customHeight="1" x14ac:dyDescent="0.25">
      <c r="A130" s="7"/>
      <c r="B130" s="8"/>
      <c r="C130" s="1"/>
      <c r="D130" s="1"/>
      <c r="E130" s="8"/>
      <c r="F130" s="8"/>
      <c r="G130" s="9"/>
      <c r="H130" s="10"/>
      <c r="I130" s="32"/>
      <c r="J130" s="11"/>
      <c r="K130" s="12"/>
      <c r="L130" s="7"/>
    </row>
    <row r="131" spans="1:15" ht="51.75" customHeight="1" x14ac:dyDescent="0.25">
      <c r="A131" s="7"/>
      <c r="B131" s="8"/>
      <c r="C131" s="1"/>
      <c r="D131" s="1"/>
      <c r="E131" s="8"/>
      <c r="F131" s="8"/>
      <c r="G131" s="9"/>
      <c r="H131" s="10"/>
      <c r="I131" s="10"/>
      <c r="J131" s="11"/>
      <c r="K131" s="12"/>
      <c r="L131" s="7"/>
    </row>
    <row r="132" spans="1:15" ht="51.75" customHeight="1" x14ac:dyDescent="0.25">
      <c r="A132" s="7"/>
      <c r="B132" s="8"/>
      <c r="C132" s="1"/>
      <c r="D132" s="1"/>
      <c r="E132" s="8"/>
      <c r="F132" s="8"/>
      <c r="G132" s="9"/>
      <c r="H132" s="10"/>
      <c r="I132" s="10"/>
      <c r="J132" s="11"/>
      <c r="K132" s="12"/>
      <c r="L132" s="7"/>
    </row>
    <row r="133" spans="1:15" ht="51.75" customHeight="1" x14ac:dyDescent="0.25">
      <c r="A133" s="7"/>
      <c r="B133" s="8"/>
      <c r="C133" s="1"/>
      <c r="D133" s="1"/>
      <c r="E133" s="8"/>
      <c r="F133" s="8"/>
      <c r="G133" s="9"/>
      <c r="H133" s="10"/>
      <c r="I133" s="10"/>
      <c r="J133" s="11"/>
      <c r="K133" s="12"/>
      <c r="L133" s="7"/>
    </row>
    <row r="134" spans="1:15" ht="132.75" customHeight="1" x14ac:dyDescent="0.25">
      <c r="A134" s="7"/>
      <c r="B134" s="8"/>
      <c r="C134" s="1"/>
      <c r="D134" s="15"/>
      <c r="E134" s="8"/>
      <c r="F134" s="8"/>
      <c r="G134" s="9"/>
      <c r="H134" s="10"/>
      <c r="I134" s="10"/>
      <c r="J134" s="11"/>
      <c r="K134" s="12"/>
      <c r="L134" s="7"/>
    </row>
    <row r="135" spans="1:15" ht="51.75" customHeight="1" x14ac:dyDescent="0.25">
      <c r="A135" s="7"/>
      <c r="B135" s="8"/>
      <c r="C135" s="1"/>
      <c r="D135" s="1"/>
      <c r="E135" s="8"/>
      <c r="F135" s="8"/>
      <c r="G135" s="9"/>
      <c r="H135" s="10"/>
      <c r="I135" s="10"/>
      <c r="J135" s="11"/>
      <c r="K135" s="12"/>
      <c r="L135" s="7"/>
    </row>
    <row r="136" spans="1:15" ht="51.75" customHeight="1" x14ac:dyDescent="0.25">
      <c r="A136" s="7"/>
      <c r="B136" s="8"/>
      <c r="C136" s="1"/>
      <c r="D136" s="15"/>
      <c r="E136" s="8"/>
      <c r="F136" s="8"/>
      <c r="G136" s="9"/>
      <c r="H136" s="10"/>
      <c r="I136" s="10"/>
      <c r="J136" s="11"/>
      <c r="K136" s="12"/>
      <c r="L136" s="7"/>
    </row>
    <row r="137" spans="1:15" ht="51.75" customHeight="1" x14ac:dyDescent="0.25">
      <c r="A137" s="7"/>
      <c r="B137" s="8"/>
      <c r="C137" s="1"/>
      <c r="D137" s="15"/>
      <c r="E137" s="8"/>
      <c r="F137" s="8"/>
      <c r="G137" s="9"/>
      <c r="H137" s="10"/>
      <c r="I137" s="10"/>
      <c r="J137" s="11"/>
      <c r="K137" s="12"/>
      <c r="L137" s="7"/>
    </row>
    <row r="138" spans="1:15" x14ac:dyDescent="0.25">
      <c r="A138" s="7"/>
      <c r="B138" s="8"/>
      <c r="C138" s="1"/>
      <c r="D138" s="15"/>
      <c r="E138" s="8"/>
      <c r="F138" s="8"/>
      <c r="G138" s="9"/>
      <c r="H138" s="10"/>
      <c r="I138" s="10"/>
      <c r="J138" s="11"/>
      <c r="K138" s="12"/>
      <c r="L138" s="7"/>
    </row>
    <row r="139" spans="1:15" ht="77.25" customHeight="1" x14ac:dyDescent="0.25">
      <c r="A139" s="7"/>
      <c r="B139" s="8"/>
      <c r="C139" s="1"/>
      <c r="D139" s="15"/>
      <c r="E139" s="8"/>
      <c r="F139" s="8"/>
      <c r="G139" s="9"/>
      <c r="H139" s="10"/>
      <c r="I139" s="10"/>
      <c r="J139" s="11"/>
      <c r="K139" s="12"/>
      <c r="L139" s="7"/>
    </row>
    <row r="140" spans="1:15" s="13" customFormat="1" ht="51" customHeight="1" x14ac:dyDescent="0.2">
      <c r="A140" s="7"/>
      <c r="B140" s="8"/>
      <c r="C140" s="1"/>
      <c r="D140" s="15"/>
      <c r="E140" s="8"/>
      <c r="F140" s="8"/>
      <c r="G140" s="9"/>
      <c r="H140" s="10"/>
      <c r="I140" s="10"/>
      <c r="J140" s="11"/>
      <c r="K140" s="12"/>
      <c r="L140" s="7"/>
    </row>
    <row r="141" spans="1:15" s="13" customFormat="1" ht="75" customHeight="1" x14ac:dyDescent="0.2">
      <c r="A141" s="7"/>
      <c r="B141" s="8"/>
      <c r="C141" s="1"/>
      <c r="D141" s="15"/>
      <c r="E141" s="8"/>
      <c r="F141" s="8"/>
      <c r="G141" s="9"/>
      <c r="H141" s="10"/>
      <c r="I141" s="10"/>
      <c r="J141" s="11"/>
      <c r="K141" s="12"/>
      <c r="L141" s="7"/>
    </row>
    <row r="142" spans="1:15" ht="15" customHeight="1" x14ac:dyDescent="0.25">
      <c r="A142" s="7"/>
      <c r="B142" s="8"/>
      <c r="C142" s="1"/>
      <c r="D142" s="1"/>
      <c r="E142" s="8"/>
      <c r="F142" s="8"/>
      <c r="G142" s="9"/>
      <c r="H142" s="10"/>
      <c r="I142" s="10"/>
      <c r="J142" s="16"/>
      <c r="K142" s="12"/>
      <c r="L142" s="7"/>
      <c r="M142" s="22"/>
    </row>
    <row r="143" spans="1:15" ht="15" customHeight="1" x14ac:dyDescent="0.25">
      <c r="A143" s="7"/>
      <c r="B143" s="8"/>
      <c r="C143" s="1"/>
      <c r="D143" s="1"/>
      <c r="E143" s="8"/>
      <c r="F143" s="8"/>
      <c r="G143" s="9"/>
      <c r="H143" s="10"/>
      <c r="I143" s="10"/>
      <c r="J143" s="16"/>
      <c r="K143" s="12"/>
      <c r="L143" s="7"/>
    </row>
    <row r="144" spans="1:15" x14ac:dyDescent="0.25">
      <c r="A144" s="40"/>
      <c r="B144" s="8"/>
      <c r="C144" s="1"/>
      <c r="D144" s="1"/>
      <c r="E144" s="8"/>
      <c r="F144" s="8"/>
      <c r="G144" s="9"/>
      <c r="H144" s="10"/>
      <c r="I144" s="10"/>
      <c r="J144" s="11"/>
      <c r="K144" s="12"/>
      <c r="L144" s="7"/>
      <c r="N144"/>
      <c r="O144"/>
    </row>
    <row r="145" spans="1:15" x14ac:dyDescent="0.25">
      <c r="A145" s="7"/>
      <c r="B145" s="8"/>
      <c r="C145" s="1"/>
      <c r="D145" s="1"/>
      <c r="E145" s="8"/>
      <c r="F145" s="8"/>
      <c r="G145" s="9"/>
      <c r="H145" s="10"/>
      <c r="I145" s="10"/>
      <c r="J145" s="11"/>
      <c r="K145" s="12"/>
      <c r="L145" s="7"/>
      <c r="N145"/>
      <c r="O145"/>
    </row>
    <row r="146" spans="1:15" x14ac:dyDescent="0.25">
      <c r="A146" s="7"/>
      <c r="B146" s="8"/>
      <c r="C146" s="1"/>
      <c r="D146" s="1"/>
      <c r="E146" s="8"/>
      <c r="F146" s="8"/>
      <c r="G146" s="9"/>
      <c r="H146" s="10"/>
      <c r="I146" s="10"/>
      <c r="J146" s="11"/>
      <c r="K146" s="12"/>
      <c r="L146" s="7"/>
      <c r="N146"/>
      <c r="O146"/>
    </row>
    <row r="147" spans="1:15" x14ac:dyDescent="0.25">
      <c r="A147" s="7"/>
      <c r="B147" s="8"/>
      <c r="C147" s="1"/>
      <c r="D147" s="1"/>
      <c r="E147" s="8"/>
      <c r="F147" s="8"/>
      <c r="G147" s="9"/>
      <c r="H147" s="10"/>
      <c r="I147" s="10"/>
      <c r="J147" s="11"/>
      <c r="K147" s="12"/>
      <c r="L147" s="7"/>
      <c r="N147"/>
      <c r="O147"/>
    </row>
    <row r="148" spans="1:15" x14ac:dyDescent="0.25">
      <c r="A148" s="7"/>
      <c r="B148" s="8"/>
      <c r="C148" s="1"/>
      <c r="D148" s="1"/>
      <c r="E148" s="8"/>
      <c r="F148" s="8"/>
      <c r="G148" s="9"/>
      <c r="H148" s="10"/>
      <c r="I148" s="10"/>
      <c r="J148" s="11"/>
      <c r="K148" s="12"/>
      <c r="L148" s="7"/>
      <c r="N148"/>
      <c r="O148"/>
    </row>
    <row r="149" spans="1:15" x14ac:dyDescent="0.25">
      <c r="A149" s="7"/>
      <c r="B149" s="8"/>
      <c r="C149" s="1"/>
      <c r="D149" s="1"/>
      <c r="E149" s="8"/>
      <c r="F149" s="8"/>
      <c r="G149" s="9"/>
      <c r="H149" s="10"/>
      <c r="I149" s="10"/>
      <c r="J149" s="11"/>
      <c r="K149" s="12"/>
      <c r="L149" s="7"/>
      <c r="N149"/>
      <c r="O149"/>
    </row>
    <row r="150" spans="1:15" x14ac:dyDescent="0.25">
      <c r="A150" s="7"/>
      <c r="B150" s="8"/>
      <c r="C150" s="1"/>
      <c r="D150" s="1"/>
      <c r="E150" s="8"/>
      <c r="F150" s="8"/>
      <c r="G150" s="9"/>
      <c r="H150" s="10"/>
      <c r="I150" s="10"/>
      <c r="J150" s="11"/>
      <c r="K150" s="12"/>
      <c r="L150" s="7"/>
      <c r="N150"/>
      <c r="O150"/>
    </row>
    <row r="151" spans="1:15" x14ac:dyDescent="0.25">
      <c r="A151" s="7"/>
      <c r="B151" s="8"/>
      <c r="C151" s="1"/>
      <c r="D151" s="1"/>
      <c r="E151" s="8"/>
      <c r="F151" s="8"/>
      <c r="G151" s="9"/>
      <c r="H151" s="10"/>
      <c r="I151" s="10"/>
      <c r="J151" s="11"/>
      <c r="K151" s="12"/>
      <c r="L151" s="7"/>
      <c r="N151"/>
      <c r="O151"/>
    </row>
    <row r="152" spans="1:15" x14ac:dyDescent="0.25">
      <c r="A152" s="7"/>
      <c r="B152" s="8"/>
      <c r="C152" s="1"/>
      <c r="D152" s="1"/>
      <c r="E152" s="8"/>
      <c r="F152" s="8"/>
      <c r="G152" s="9"/>
      <c r="H152" s="10"/>
      <c r="I152" s="10"/>
      <c r="J152" s="11"/>
      <c r="K152" s="12"/>
      <c r="L152" s="7"/>
      <c r="N152"/>
      <c r="O152"/>
    </row>
    <row r="153" spans="1:15" x14ac:dyDescent="0.25">
      <c r="A153" s="7"/>
      <c r="B153" s="8"/>
      <c r="C153" s="1"/>
      <c r="D153" s="1"/>
      <c r="E153" s="8"/>
      <c r="F153" s="8"/>
      <c r="G153" s="9"/>
      <c r="H153" s="10"/>
      <c r="I153" s="10"/>
      <c r="J153" s="11"/>
      <c r="K153" s="12"/>
      <c r="L153" s="7"/>
      <c r="N153"/>
      <c r="O153"/>
    </row>
    <row r="154" spans="1:15" x14ac:dyDescent="0.25">
      <c r="A154" s="7"/>
      <c r="B154" s="8"/>
      <c r="C154" s="1"/>
      <c r="D154" s="1"/>
      <c r="E154" s="8"/>
      <c r="F154" s="8"/>
      <c r="G154" s="9"/>
      <c r="H154" s="10"/>
      <c r="I154" s="10"/>
      <c r="J154" s="11"/>
      <c r="K154" s="12"/>
      <c r="L154" s="7"/>
      <c r="N154"/>
      <c r="O154"/>
    </row>
    <row r="155" spans="1:15" x14ac:dyDescent="0.25">
      <c r="A155" s="7"/>
      <c r="B155" s="8"/>
      <c r="C155" s="1"/>
      <c r="D155" s="1"/>
      <c r="E155" s="8"/>
      <c r="F155" s="8"/>
      <c r="G155" s="9"/>
      <c r="H155" s="10"/>
      <c r="I155" s="10"/>
      <c r="J155" s="11"/>
      <c r="K155" s="12"/>
      <c r="L155" s="7"/>
      <c r="N155"/>
      <c r="O155"/>
    </row>
    <row r="156" spans="1:15" x14ac:dyDescent="0.25">
      <c r="A156" s="7"/>
      <c r="B156" s="8"/>
      <c r="C156" s="1"/>
      <c r="D156" s="1"/>
      <c r="E156" s="8"/>
      <c r="F156" s="8"/>
      <c r="G156" s="9"/>
      <c r="H156" s="10"/>
      <c r="I156" s="10"/>
      <c r="J156" s="11"/>
      <c r="K156" s="12"/>
      <c r="L156" s="7"/>
      <c r="N156"/>
      <c r="O156"/>
    </row>
    <row r="157" spans="1:15" x14ac:dyDescent="0.25">
      <c r="A157" s="7"/>
      <c r="B157" s="8"/>
      <c r="C157" s="1"/>
      <c r="D157" s="1"/>
      <c r="E157" s="8"/>
      <c r="F157" s="8"/>
      <c r="G157" s="9"/>
      <c r="H157" s="10"/>
      <c r="I157" s="10"/>
      <c r="J157" s="11"/>
      <c r="K157" s="12"/>
      <c r="L157" s="7"/>
      <c r="N157"/>
      <c r="O157"/>
    </row>
    <row r="158" spans="1:15" x14ac:dyDescent="0.25">
      <c r="A158" s="7"/>
      <c r="B158" s="8"/>
      <c r="C158" s="1"/>
      <c r="D158" s="1"/>
      <c r="E158" s="8"/>
      <c r="F158" s="8"/>
      <c r="G158" s="9"/>
      <c r="H158" s="10"/>
      <c r="I158" s="10"/>
      <c r="J158" s="11"/>
      <c r="K158" s="12"/>
      <c r="L158" s="7"/>
      <c r="N158"/>
      <c r="O158"/>
    </row>
    <row r="159" spans="1:15" x14ac:dyDescent="0.25">
      <c r="A159" s="7"/>
      <c r="B159" s="8"/>
      <c r="C159" s="1"/>
      <c r="D159" s="1"/>
      <c r="E159" s="8"/>
      <c r="F159" s="8"/>
      <c r="G159" s="9"/>
      <c r="H159" s="10"/>
      <c r="I159" s="10"/>
      <c r="J159" s="11"/>
      <c r="K159" s="12"/>
      <c r="L159" s="7"/>
      <c r="N159"/>
      <c r="O159"/>
    </row>
    <row r="160" spans="1:15" x14ac:dyDescent="0.25">
      <c r="A160" s="7"/>
      <c r="B160" s="8"/>
      <c r="C160" s="1"/>
      <c r="D160" s="1"/>
      <c r="E160" s="8"/>
      <c r="F160" s="8"/>
      <c r="G160" s="9"/>
      <c r="H160" s="10"/>
      <c r="I160" s="10"/>
      <c r="J160" s="11"/>
      <c r="K160" s="12"/>
      <c r="L160" s="7"/>
      <c r="N160"/>
      <c r="O160"/>
    </row>
    <row r="161" spans="1:15" x14ac:dyDescent="0.25">
      <c r="A161" s="7"/>
      <c r="B161" s="8"/>
      <c r="C161" s="1"/>
      <c r="D161" s="1"/>
      <c r="E161" s="8"/>
      <c r="F161" s="8"/>
      <c r="G161" s="9"/>
      <c r="H161" s="10"/>
      <c r="I161" s="10"/>
      <c r="J161" s="11"/>
      <c r="K161" s="12"/>
      <c r="L161" s="7"/>
      <c r="N161"/>
      <c r="O161"/>
    </row>
    <row r="162" spans="1:15" x14ac:dyDescent="0.25">
      <c r="A162" s="7"/>
      <c r="B162" s="8"/>
      <c r="C162" s="1"/>
      <c r="D162" s="1"/>
      <c r="E162" s="8"/>
      <c r="F162" s="8"/>
      <c r="G162" s="9"/>
      <c r="H162" s="10"/>
      <c r="I162" s="10"/>
      <c r="J162" s="11"/>
      <c r="K162" s="12"/>
      <c r="L162" s="7"/>
      <c r="N162"/>
      <c r="O162"/>
    </row>
  </sheetData>
  <autoFilter ref="A2:L143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ОГЛАВЛЕНИЕ</vt:lpstr>
      <vt:lpstr>РЕЕСТР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2024-01-15T04:57:43Z</dcterms:modified>
</cp:coreProperties>
</file>